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Aptus d.o.o.  - spec." sheetId="1" r:id="rId1"/>
    <sheet name="Aptus d.o.o.- Obrazac KVI" sheetId="2" r:id="rId2"/>
  </sheets>
  <definedNames>
    <definedName name="_xlnm.Print_Area" localSheetId="0">'Aptus d.o.o.  - spec.'!$A$1:$L$10</definedName>
    <definedName name="_xlnm.Print_Area" localSheetId="1">'Aptus d.o.o.- Obrazac KVI'!$A$1:$G$22</definedName>
  </definedNames>
  <calcPr fullCalcOnLoad="1"/>
</workbook>
</file>

<file path=xl/sharedStrings.xml><?xml version="1.0" encoding="utf-8"?>
<sst xmlns="http://schemas.openxmlformats.org/spreadsheetml/2006/main" count="50" uniqueCount="48">
  <si>
    <t>Предмет набавке</t>
  </si>
  <si>
    <t xml:space="preserve">Укупна вредност без ПДВ-а 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</si>
  <si>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</si>
  <si>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</si>
  <si>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</si>
  <si>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</si>
  <si>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</si>
  <si>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</si>
  <si>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</si>
  <si>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</si>
  <si>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</si>
  <si>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</si>
  <si>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</si>
  <si>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</si>
  <si>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</si>
  <si>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</si>
  <si>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</si>
  <si>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</si>
  <si>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</si>
  <si>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</si>
  <si>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</si>
  <si>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</si>
  <si>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</si>
  <si>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</si>
  <si>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</si>
  <si>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</si>
  <si>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</si>
  <si>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</si>
  <si>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Најнижа понуђена цена</t>
  </si>
  <si>
    <t>комад</t>
  </si>
  <si>
    <t>УКУПНА ВРЕДНОСТ БЕЗ ПДВ-а:</t>
  </si>
  <si>
    <t>УКУПНА ВРЕДНОСТ СА ПДВ-ом</t>
  </si>
  <si>
    <t>Шифра предметног добра</t>
  </si>
  <si>
    <t>Партија</t>
  </si>
  <si>
    <t>Обликована по партијама, централизована, оквирни споразум</t>
  </si>
  <si>
    <t xml:space="preserve">Заштићени назив понуђеног добра </t>
  </si>
  <si>
    <t xml:space="preserve"> Каталошки број понуђеног добра</t>
  </si>
  <si>
    <t>404-1-110/17-10</t>
  </si>
  <si>
    <t>Графтова и ендоваскуларних графтова са пратећим специфичним потрошним материјалом, који је неопходан за његову имплантацију</t>
  </si>
  <si>
    <t>Назив добављача: Aptus d.o.o.</t>
  </si>
  <si>
    <t>FOGARTY КАТЕТЕРИ 
(величине од 2 до 8 Ch и 10 Ch)</t>
  </si>
  <si>
    <t>BKT17023</t>
  </si>
  <si>
    <t>Embolectomy and trombectomy catheter</t>
  </si>
  <si>
    <t>EFBXFXX</t>
  </si>
  <si>
    <t>Balton, Poljska</t>
  </si>
  <si>
    <t>ИЗНОС ПДВ-а од 20%</t>
  </si>
  <si>
    <t>ПРИЛОГ 1 УГОВОРА - СПЕЦИФИКАЦИЈА МАТЕРИЈАЛА СА ЦЕНАМА</t>
  </si>
  <si>
    <t>Aptus d.o.o.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</si>
</sst>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2" fillId="24" borderId="0" applyNumberFormat="0" applyBorder="0" applyAlignment="0" applyProtection="0"/>
    <xf numFmtId="0" fontId="9" fillId="25" borderId="0" applyNumberFormat="0" applyBorder="0" applyAlignment="0" applyProtection="0"/>
    <xf numFmtId="0" fontId="42" fillId="26" borderId="0" applyNumberFormat="0" applyBorder="0" applyAlignment="0" applyProtection="0"/>
    <xf numFmtId="0" fontId="9" fillId="17" borderId="0" applyNumberFormat="0" applyBorder="0" applyAlignment="0" applyProtection="0"/>
    <xf numFmtId="0" fontId="42" fillId="27" borderId="0" applyNumberFormat="0" applyBorder="0" applyAlignment="0" applyProtection="0"/>
    <xf numFmtId="0" fontId="9" fillId="19" borderId="0" applyNumberFormat="0" applyBorder="0" applyAlignment="0" applyProtection="0"/>
    <xf numFmtId="0" fontId="42" fillId="28" borderId="0" applyNumberFormat="0" applyBorder="0" applyAlignment="0" applyProtection="0"/>
    <xf numFmtId="0" fontId="9" fillId="29" borderId="0" applyNumberFormat="0" applyBorder="0" applyAlignment="0" applyProtection="0"/>
    <xf numFmtId="0" fontId="42" fillId="30" borderId="0" applyNumberFormat="0" applyBorder="0" applyAlignment="0" applyProtection="0"/>
    <xf numFmtId="0" fontId="9" fillId="31" borderId="0" applyNumberFormat="0" applyBorder="0" applyAlignment="0" applyProtection="0"/>
    <xf numFmtId="0" fontId="42" fillId="32" borderId="0" applyNumberFormat="0" applyBorder="0" applyAlignment="0" applyProtection="0"/>
    <xf numFmtId="0" fontId="9" fillId="33" borderId="0" applyNumberFormat="0" applyBorder="0" applyAlignment="0" applyProtection="0"/>
    <xf numFmtId="0" fontId="42" fillId="34" borderId="0" applyNumberFormat="0" applyBorder="0" applyAlignment="0" applyProtection="0"/>
    <xf numFmtId="0" fontId="9" fillId="35" borderId="0" applyNumberFormat="0" applyBorder="0" applyAlignment="0" applyProtection="0"/>
    <xf numFmtId="0" fontId="42" fillId="36" borderId="0" applyNumberFormat="0" applyBorder="0" applyAlignment="0" applyProtection="0"/>
    <xf numFmtId="0" fontId="9" fillId="37" borderId="0" applyNumberFormat="0" applyBorder="0" applyAlignment="0" applyProtection="0"/>
    <xf numFmtId="0" fontId="42" fillId="38" borderId="0" applyNumberFormat="0" applyBorder="0" applyAlignment="0" applyProtection="0"/>
    <xf numFmtId="0" fontId="9" fillId="39" borderId="0" applyNumberFormat="0" applyBorder="0" applyAlignment="0" applyProtection="0"/>
    <xf numFmtId="0" fontId="42" fillId="40" borderId="0" applyNumberFormat="0" applyBorder="0" applyAlignment="0" applyProtection="0"/>
    <xf numFmtId="0" fontId="9" fillId="29" borderId="0" applyNumberFormat="0" applyBorder="0" applyAlignment="0" applyProtection="0"/>
    <xf numFmtId="0" fontId="42" fillId="41" borderId="0" applyNumberFormat="0" applyBorder="0" applyAlignment="0" applyProtection="0"/>
    <xf numFmtId="0" fontId="9" fillId="31" borderId="0" applyNumberFormat="0" applyBorder="0" applyAlignment="0" applyProtection="0"/>
    <xf numFmtId="0" fontId="42" fillId="42" borderId="0" applyNumberFormat="0" applyBorder="0" applyAlignment="0" applyProtection="0"/>
    <xf numFmtId="0" fontId="9" fillId="43" borderId="0" applyNumberFormat="0" applyBorder="0" applyAlignment="0" applyProtection="0"/>
    <xf numFmtId="0" fontId="43" fillId="44" borderId="0" applyNumberFormat="0" applyBorder="0" applyAlignment="0" applyProtection="0"/>
    <xf numFmtId="0" fontId="10" fillId="5" borderId="0" applyNumberFormat="0" applyBorder="0" applyAlignment="0" applyProtection="0"/>
    <xf numFmtId="0" fontId="44" fillId="45" borderId="1" applyNumberFormat="0" applyAlignment="0" applyProtection="0"/>
    <xf numFmtId="0" fontId="11" fillId="46" borderId="2" applyNumberFormat="0" applyAlignment="0" applyProtection="0"/>
    <xf numFmtId="0" fontId="45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14" fillId="7" borderId="0" applyNumberFormat="0" applyBorder="0" applyAlignment="0" applyProtection="0"/>
    <xf numFmtId="0" fontId="49" fillId="0" borderId="5" applyNumberFormat="0" applyFill="0" applyAlignment="0" applyProtection="0"/>
    <xf numFmtId="0" fontId="15" fillId="0" borderId="6" applyNumberFormat="0" applyFill="0" applyAlignment="0" applyProtection="0"/>
    <xf numFmtId="0" fontId="50" fillId="0" borderId="7" applyNumberFormat="0" applyFill="0" applyAlignment="0" applyProtection="0"/>
    <xf numFmtId="0" fontId="16" fillId="0" borderId="8" applyNumberFormat="0" applyFill="0" applyAlignment="0" applyProtection="0"/>
    <xf numFmtId="0" fontId="51" fillId="0" borderId="9" applyNumberFormat="0" applyFill="0" applyAlignment="0" applyProtection="0"/>
    <xf numFmtId="0" fontId="17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50" borderId="1" applyNumberFormat="0" applyAlignment="0" applyProtection="0"/>
    <xf numFmtId="0" fontId="18" fillId="13" borderId="2" applyNumberFormat="0" applyAlignment="0" applyProtection="0"/>
    <xf numFmtId="0" fontId="54" fillId="0" borderId="11" applyNumberFormat="0" applyFill="0" applyAlignment="0" applyProtection="0"/>
    <xf numFmtId="0" fontId="19" fillId="0" borderId="12" applyNumberFormat="0" applyFill="0" applyAlignment="0" applyProtection="0"/>
    <xf numFmtId="0" fontId="55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6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22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60" fillId="0" borderId="19" xfId="0" applyFont="1" applyBorder="1" applyAlignment="1">
      <alignment horizontal="center" vertical="center" wrapText="1"/>
    </xf>
    <xf numFmtId="0" fontId="0" fillId="0" borderId="0" xfId="96" applyAlignment="1">
      <alignment vertical="center"/>
      <protection/>
    </xf>
    <xf numFmtId="0" fontId="58" fillId="0" borderId="0" xfId="96" applyFont="1" applyAlignment="1">
      <alignment vertical="center"/>
      <protection/>
    </xf>
    <xf numFmtId="0" fontId="0" fillId="0" borderId="0" xfId="96">
      <alignment/>
      <protection/>
    </xf>
    <xf numFmtId="0" fontId="4" fillId="55" borderId="19" xfId="96" applyFont="1" applyFill="1" applyBorder="1" applyAlignment="1">
      <alignment horizontal="center" vertical="center" wrapText="1"/>
      <protection/>
    </xf>
    <xf numFmtId="4" fontId="61" fillId="0" borderId="19" xfId="96" applyNumberFormat="1" applyFont="1" applyFill="1" applyBorder="1" applyAlignment="1">
      <alignment horizontal="center" vertical="center" wrapText="1"/>
      <protection/>
    </xf>
    <xf numFmtId="0" fontId="5" fillId="55" borderId="20" xfId="96" applyFont="1" applyFill="1" applyBorder="1" applyAlignment="1">
      <alignment horizontal="center" vertical="center" wrapText="1"/>
      <protection/>
    </xf>
    <xf numFmtId="0" fontId="5" fillId="55" borderId="21" xfId="96" applyFont="1" applyFill="1" applyBorder="1" applyAlignment="1">
      <alignment horizontal="center" vertical="center" wrapText="1"/>
      <protection/>
    </xf>
    <xf numFmtId="0" fontId="5" fillId="55" borderId="22" xfId="96" applyFont="1" applyFill="1" applyBorder="1" applyAlignment="1">
      <alignment horizontal="center" vertical="center" wrapText="1"/>
      <protection/>
    </xf>
    <xf numFmtId="0" fontId="62" fillId="0" borderId="0" xfId="96" applyFont="1" applyAlignment="1">
      <alignment wrapText="1"/>
      <protection/>
    </xf>
    <xf numFmtId="0" fontId="60" fillId="0" borderId="0" xfId="96" applyFont="1" applyAlignment="1">
      <alignment wrapText="1"/>
      <protection/>
    </xf>
    <xf numFmtId="4" fontId="58" fillId="0" borderId="20" xfId="96" applyNumberFormat="1" applyFont="1" applyBorder="1" applyAlignment="1">
      <alignment vertical="center" wrapText="1"/>
      <protection/>
    </xf>
    <xf numFmtId="0" fontId="60" fillId="0" borderId="19" xfId="96" applyFont="1" applyBorder="1" applyAlignment="1">
      <alignment horizontal="center" vertical="center" wrapText="1"/>
      <protection/>
    </xf>
    <xf numFmtId="3" fontId="58" fillId="0" borderId="23" xfId="96" applyNumberFormat="1" applyFont="1" applyBorder="1" applyAlignment="1">
      <alignment vertical="center" wrapText="1"/>
      <protection/>
    </xf>
    <xf numFmtId="3" fontId="58" fillId="0" borderId="24" xfId="96" applyNumberFormat="1" applyFont="1" applyBorder="1" applyAlignment="1">
      <alignment vertical="center" wrapText="1"/>
      <protection/>
    </xf>
    <xf numFmtId="0" fontId="0" fillId="0" borderId="0" xfId="96" applyAlignment="1">
      <alignment wrapText="1"/>
      <protection/>
    </xf>
    <xf numFmtId="0" fontId="6" fillId="55" borderId="19" xfId="96" applyFont="1" applyFill="1" applyBorder="1" applyAlignment="1">
      <alignment horizontal="center" vertical="center" wrapText="1"/>
      <protection/>
    </xf>
    <xf numFmtId="0" fontId="0" fillId="56" borderId="0" xfId="0" applyFill="1" applyAlignment="1">
      <alignment/>
    </xf>
    <xf numFmtId="0" fontId="0" fillId="56" borderId="0" xfId="0" applyFill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58" fillId="0" borderId="19" xfId="96" applyFont="1" applyBorder="1" applyAlignment="1">
      <alignment horizontal="center" wrapText="1"/>
      <protection/>
    </xf>
    <xf numFmtId="4" fontId="0" fillId="56" borderId="0" xfId="0" applyNumberFormat="1" applyFill="1" applyAlignment="1">
      <alignment horizontal="center" vertical="center" wrapText="1"/>
    </xf>
    <xf numFmtId="4" fontId="63" fillId="56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4" fontId="0" fillId="56" borderId="0" xfId="0" applyNumberFormat="1" applyFill="1" applyAlignment="1">
      <alignment/>
    </xf>
    <xf numFmtId="0" fontId="60" fillId="56" borderId="25" xfId="0" applyFont="1" applyFill="1" applyBorder="1" applyAlignment="1">
      <alignment horizontal="center" vertical="center" wrapText="1"/>
    </xf>
    <xf numFmtId="4" fontId="63" fillId="57" borderId="26" xfId="0" applyNumberFormat="1" applyFont="1" applyFill="1" applyBorder="1" applyAlignment="1">
      <alignment horizontal="center" vertical="center"/>
    </xf>
    <xf numFmtId="4" fontId="63" fillId="56" borderId="27" xfId="0" applyNumberFormat="1" applyFont="1" applyFill="1" applyBorder="1" applyAlignment="1">
      <alignment horizontal="center" vertical="center" wrapText="1"/>
    </xf>
    <xf numFmtId="4" fontId="63" fillId="57" borderId="28" xfId="0" applyNumberFormat="1" applyFont="1" applyFill="1" applyBorder="1" applyAlignment="1">
      <alignment horizontal="center" vertical="center"/>
    </xf>
    <xf numFmtId="0" fontId="60" fillId="57" borderId="21" xfId="0" applyFont="1" applyFill="1" applyBorder="1" applyAlignment="1">
      <alignment horizontal="center" vertical="center" wrapText="1"/>
    </xf>
    <xf numFmtId="0" fontId="3" fillId="57" borderId="21" xfId="98" applyNumberFormat="1" applyFont="1" applyFill="1" applyBorder="1" applyAlignment="1">
      <alignment horizontal="center" vertical="center" wrapText="1"/>
      <protection/>
    </xf>
    <xf numFmtId="4" fontId="60" fillId="56" borderId="21" xfId="0" applyNumberFormat="1" applyFont="1" applyFill="1" applyBorder="1" applyAlignment="1">
      <alignment horizontal="center" vertical="center" wrapText="1"/>
    </xf>
    <xf numFmtId="4" fontId="60" fillId="57" borderId="22" xfId="0" applyNumberFormat="1" applyFont="1" applyFill="1" applyBorder="1" applyAlignment="1">
      <alignment horizontal="center" vertical="center" wrapText="1"/>
    </xf>
    <xf numFmtId="4" fontId="63" fillId="57" borderId="29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58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60" fillId="0" borderId="21" xfId="0" applyFont="1" applyFill="1" applyBorder="1" applyAlignment="1">
      <alignment horizontal="center" vertical="center" wrapText="1"/>
    </xf>
    <xf numFmtId="0" fontId="3" fillId="0" borderId="21" xfId="98" applyNumberFormat="1" applyFont="1" applyFill="1" applyBorder="1" applyAlignment="1">
      <alignment horizontal="center" vertical="center" wrapText="1"/>
      <protection/>
    </xf>
    <xf numFmtId="4" fontId="60" fillId="0" borderId="21" xfId="0" applyNumberFormat="1" applyFont="1" applyFill="1" applyBorder="1" applyAlignment="1">
      <alignment horizontal="center" vertical="center" wrapText="1"/>
    </xf>
    <xf numFmtId="4" fontId="60" fillId="0" borderId="22" xfId="0" applyNumberFormat="1" applyFont="1" applyFill="1" applyBorder="1" applyAlignment="1">
      <alignment horizontal="center" vertical="center" wrapText="1"/>
    </xf>
    <xf numFmtId="0" fontId="0" fillId="55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60" fillId="57" borderId="30" xfId="0" applyFont="1" applyFill="1" applyBorder="1" applyAlignment="1">
      <alignment horizontal="right" vertical="center" wrapText="1"/>
    </xf>
    <xf numFmtId="0" fontId="60" fillId="57" borderId="31" xfId="0" applyFont="1" applyFill="1" applyBorder="1" applyAlignment="1">
      <alignment horizontal="right" vertical="center" wrapText="1"/>
    </xf>
    <xf numFmtId="0" fontId="60" fillId="57" borderId="32" xfId="0" applyFont="1" applyFill="1" applyBorder="1" applyAlignment="1">
      <alignment horizontal="right" vertical="center" wrapText="1"/>
    </xf>
    <xf numFmtId="0" fontId="61" fillId="57" borderId="33" xfId="0" applyFont="1" applyFill="1" applyBorder="1" applyAlignment="1">
      <alignment horizontal="right" vertical="center" wrapText="1"/>
    </xf>
    <xf numFmtId="0" fontId="61" fillId="57" borderId="34" xfId="0" applyFont="1" applyFill="1" applyBorder="1" applyAlignment="1">
      <alignment horizontal="right" vertical="center" wrapText="1"/>
    </xf>
    <xf numFmtId="0" fontId="61" fillId="57" borderId="25" xfId="0" applyFont="1" applyFill="1" applyBorder="1" applyAlignment="1">
      <alignment horizontal="right" vertical="center" wrapText="1"/>
    </xf>
    <xf numFmtId="0" fontId="63" fillId="57" borderId="35" xfId="0" applyFont="1" applyFill="1" applyBorder="1" applyAlignment="1">
      <alignment horizontal="right" vertical="center" wrapText="1"/>
    </xf>
    <xf numFmtId="0" fontId="63" fillId="57" borderId="36" xfId="0" applyFont="1" applyFill="1" applyBorder="1" applyAlignment="1">
      <alignment horizontal="right" vertical="center" wrapText="1"/>
    </xf>
    <xf numFmtId="0" fontId="63" fillId="57" borderId="37" xfId="0" applyFont="1" applyFill="1" applyBorder="1" applyAlignment="1">
      <alignment horizontal="right" vertical="center" wrapText="1"/>
    </xf>
    <xf numFmtId="0" fontId="58" fillId="0" borderId="0" xfId="0" applyFont="1" applyAlignment="1">
      <alignment horizontal="center"/>
    </xf>
    <xf numFmtId="4" fontId="58" fillId="58" borderId="23" xfId="96" applyNumberFormat="1" applyFont="1" applyFill="1" applyBorder="1" applyAlignment="1">
      <alignment horizontal="center" vertical="center" wrapText="1"/>
      <protection/>
    </xf>
    <xf numFmtId="4" fontId="58" fillId="58" borderId="38" xfId="96" applyNumberFormat="1" applyFont="1" applyFill="1" applyBorder="1" applyAlignment="1">
      <alignment horizontal="center" vertical="center" wrapText="1"/>
      <protection/>
    </xf>
    <xf numFmtId="4" fontId="58" fillId="58" borderId="39" xfId="96" applyNumberFormat="1" applyFont="1" applyFill="1" applyBorder="1" applyAlignment="1">
      <alignment horizontal="center" vertical="center" wrapText="1"/>
      <protection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4" xfId="96"/>
    <cellStyle name="Normal 5" xfId="97"/>
    <cellStyle name="Normal_Priznto djuture" xfId="98"/>
    <cellStyle name="Note" xfId="99"/>
    <cellStyle name="Note 2" xfId="100"/>
    <cellStyle name="Output" xfId="101"/>
    <cellStyle name="Output 2" xfId="102"/>
    <cellStyle name="Percent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F1">
      <selection activeCell="A8" sqref="A8:J8"/>
    </sheetView>
  </sheetViews>
  <sheetFormatPr defaultColWidth="9.140625" defaultRowHeight="12.75"/>
  <cols>
    <col min="1" max="1" width="9.421875" style="0" customWidth="1"/>
    <col min="2" max="2" width="26.57421875" style="0" customWidth="1"/>
    <col min="3" max="3" width="11.7109375" style="37" customWidth="1"/>
    <col min="4" max="4" width="23.421875" style="0" customWidth="1"/>
    <col min="5" max="5" width="20.7109375" style="0" customWidth="1"/>
    <col min="6" max="6" width="14.7109375" style="0" customWidth="1"/>
    <col min="7" max="8" width="12.28125" style="0" customWidth="1"/>
    <col min="9" max="9" width="13.421875" style="26" hidden="1" customWidth="1"/>
    <col min="10" max="10" width="15.140625" style="0" customWidth="1"/>
    <col min="11" max="11" width="16.28125" style="22" hidden="1" customWidth="1"/>
    <col min="12" max="12" width="18.7109375" style="25" customWidth="1"/>
    <col min="13" max="13" width="9.57421875" style="18" hidden="1" customWidth="1"/>
    <col min="14" max="14" width="9.140625" style="0" customWidth="1"/>
    <col min="15" max="16" width="11.7109375" style="25" customWidth="1"/>
    <col min="17" max="17" width="9.140625" style="0" customWidth="1"/>
  </cols>
  <sheetData>
    <row r="1" spans="1:12" ht="12.75">
      <c r="A1" s="56" t="s">
        <v>46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2.7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6" ht="12.75">
      <c r="A3" s="56" t="s">
        <v>39</v>
      </c>
      <c r="B3" s="56"/>
      <c r="C3" s="56"/>
      <c r="D3" s="36"/>
      <c r="E3" s="36"/>
      <c r="F3" s="36"/>
    </row>
    <row r="4" spans="1:5" ht="12.75">
      <c r="A4" s="36"/>
      <c r="B4" s="36"/>
      <c r="C4" s="36"/>
      <c r="D4" s="36"/>
      <c r="E4" s="24"/>
    </row>
    <row r="5" ht="13.5" thickBot="1"/>
    <row r="6" spans="1:13" ht="48" customHeight="1" thickBot="1">
      <c r="A6" s="45" t="s">
        <v>33</v>
      </c>
      <c r="B6" s="31" t="s">
        <v>0</v>
      </c>
      <c r="C6" s="31" t="s">
        <v>32</v>
      </c>
      <c r="D6" s="31" t="s">
        <v>35</v>
      </c>
      <c r="E6" s="31" t="s">
        <v>36</v>
      </c>
      <c r="F6" s="31" t="s">
        <v>2</v>
      </c>
      <c r="G6" s="32" t="s">
        <v>3</v>
      </c>
      <c r="H6" s="31" t="s">
        <v>4</v>
      </c>
      <c r="I6" s="33" t="s">
        <v>5</v>
      </c>
      <c r="J6" s="31" t="s">
        <v>6</v>
      </c>
      <c r="K6" s="33" t="s">
        <v>7</v>
      </c>
      <c r="L6" s="34" t="s">
        <v>1</v>
      </c>
      <c r="M6" s="27" t="s">
        <v>20</v>
      </c>
    </row>
    <row r="7" spans="1:16" s="39" customFormat="1" ht="48" customHeight="1" thickBot="1">
      <c r="A7" s="46">
        <v>14</v>
      </c>
      <c r="B7" s="41" t="s">
        <v>40</v>
      </c>
      <c r="C7" s="41" t="s">
        <v>41</v>
      </c>
      <c r="D7" s="41" t="s">
        <v>42</v>
      </c>
      <c r="E7" s="41" t="s">
        <v>43</v>
      </c>
      <c r="F7" s="41" t="s">
        <v>44</v>
      </c>
      <c r="G7" s="42" t="s">
        <v>29</v>
      </c>
      <c r="H7" s="41"/>
      <c r="I7" s="33">
        <v>2400</v>
      </c>
      <c r="J7" s="43">
        <v>2280</v>
      </c>
      <c r="K7" s="33">
        <f>H7*I7</f>
        <v>0</v>
      </c>
      <c r="L7" s="44">
        <f>H7*J7</f>
        <v>0</v>
      </c>
      <c r="M7" s="27">
        <v>3</v>
      </c>
      <c r="O7" s="40"/>
      <c r="P7" s="40"/>
    </row>
    <row r="8" spans="1:13" ht="21.75" customHeight="1" thickBot="1">
      <c r="A8" s="47" t="s">
        <v>30</v>
      </c>
      <c r="B8" s="48"/>
      <c r="C8" s="48"/>
      <c r="D8" s="48"/>
      <c r="E8" s="48"/>
      <c r="F8" s="48"/>
      <c r="G8" s="48"/>
      <c r="H8" s="48"/>
      <c r="I8" s="48"/>
      <c r="J8" s="49"/>
      <c r="K8" s="33">
        <f>K7</f>
        <v>0</v>
      </c>
      <c r="L8" s="35">
        <f>SUM(L7:L7)</f>
        <v>0</v>
      </c>
      <c r="M8" s="19"/>
    </row>
    <row r="9" spans="1:13" ht="18.75" customHeight="1">
      <c r="A9" s="50" t="s">
        <v>45</v>
      </c>
      <c r="B9" s="51"/>
      <c r="C9" s="51"/>
      <c r="D9" s="51"/>
      <c r="E9" s="51"/>
      <c r="F9" s="51"/>
      <c r="G9" s="51"/>
      <c r="H9" s="51"/>
      <c r="I9" s="51"/>
      <c r="J9" s="52"/>
      <c r="K9" s="23">
        <f>K8*M9</f>
        <v>0</v>
      </c>
      <c r="L9" s="28">
        <f>L8*M9</f>
        <v>0</v>
      </c>
      <c r="M9" s="18">
        <v>0.2</v>
      </c>
    </row>
    <row r="10" spans="1:12" ht="18" customHeight="1" thickBot="1">
      <c r="A10" s="53" t="s">
        <v>31</v>
      </c>
      <c r="B10" s="54"/>
      <c r="C10" s="54"/>
      <c r="D10" s="54"/>
      <c r="E10" s="54"/>
      <c r="F10" s="54"/>
      <c r="G10" s="54"/>
      <c r="H10" s="54"/>
      <c r="I10" s="54"/>
      <c r="J10" s="55"/>
      <c r="K10" s="29">
        <f>K8+K9</f>
        <v>0</v>
      </c>
      <c r="L10" s="30">
        <f>SUM(L8:L9)</f>
        <v>0</v>
      </c>
    </row>
  </sheetData>
  <sheetProtection/>
  <mergeCells count="5">
    <mergeCell ref="A8:J8"/>
    <mergeCell ref="A9:J9"/>
    <mergeCell ref="A10:J10"/>
    <mergeCell ref="A1:L1"/>
    <mergeCell ref="A3:C3"/>
  </mergeCells>
  <printOptions/>
  <pageMargins left="0" right="0" top="0" bottom="0" header="0" footer="0"/>
  <pageSetup horizontalDpi="600" verticalDpi="600" orientation="landscape" paperSize="9" scale="70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C33" sqref="C33"/>
    </sheetView>
  </sheetViews>
  <sheetFormatPr defaultColWidth="9.140625" defaultRowHeight="12.75"/>
  <cols>
    <col min="2" max="2" width="25.7109375" style="0" customWidth="1"/>
    <col min="3" max="3" width="41.71093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2" t="s">
        <v>8</v>
      </c>
      <c r="C2" s="2"/>
      <c r="D2" s="2"/>
      <c r="E2" s="3" t="s">
        <v>47</v>
      </c>
      <c r="F2" s="4"/>
      <c r="G2" s="4"/>
    </row>
    <row r="4" spans="2:7" ht="13.5" thickBot="1">
      <c r="B4" s="4"/>
      <c r="C4" s="4"/>
      <c r="D4" s="4"/>
      <c r="E4" s="4"/>
      <c r="F4" s="4"/>
      <c r="G4" s="4"/>
    </row>
    <row r="5" spans="2:7" ht="24.75" thickBot="1">
      <c r="B5" s="5" t="s">
        <v>9</v>
      </c>
      <c r="C5" s="6" t="s">
        <v>37</v>
      </c>
      <c r="D5" s="4"/>
      <c r="E5" s="7" t="s">
        <v>10</v>
      </c>
      <c r="F5" s="8" t="s">
        <v>11</v>
      </c>
      <c r="G5" s="9" t="s">
        <v>12</v>
      </c>
    </row>
    <row r="6" spans="2:7" ht="15" thickBot="1">
      <c r="B6" s="10"/>
      <c r="C6" s="11"/>
      <c r="D6" s="4"/>
      <c r="E6" s="12">
        <f>SUM('Aptus d.o.o.  - spec.'!K8:K8)</f>
        <v>0</v>
      </c>
      <c r="F6" s="12">
        <f>SUM('Aptus d.o.o.  - spec.'!L8:L8)</f>
        <v>0</v>
      </c>
      <c r="G6" s="12">
        <f>SUM('Aptus d.o.o.  - spec.'!L10:L10)</f>
        <v>0</v>
      </c>
    </row>
    <row r="7" spans="2:7" ht="24.75" customHeight="1" thickBot="1">
      <c r="B7" s="5" t="s">
        <v>13</v>
      </c>
      <c r="C7" s="13" t="s">
        <v>34</v>
      </c>
      <c r="D7" s="4"/>
      <c r="E7" s="57" t="s">
        <v>14</v>
      </c>
      <c r="F7" s="58"/>
      <c r="G7" s="59"/>
    </row>
    <row r="8" spans="2:7" ht="20.25" customHeight="1" thickBot="1">
      <c r="B8" s="10"/>
      <c r="C8" s="11"/>
      <c r="D8" s="4"/>
      <c r="E8" s="14">
        <f>E6/1000</f>
        <v>0</v>
      </c>
      <c r="F8" s="14">
        <f>F6/1000</f>
        <v>0</v>
      </c>
      <c r="G8" s="15">
        <f>G6/1000</f>
        <v>0</v>
      </c>
    </row>
    <row r="9" spans="2:7" ht="15">
      <c r="B9" s="5" t="s">
        <v>15</v>
      </c>
      <c r="C9" s="13" t="s">
        <v>16</v>
      </c>
      <c r="D9" s="4"/>
      <c r="E9" s="11"/>
      <c r="F9" s="11"/>
      <c r="G9" s="16"/>
    </row>
    <row r="10" spans="2:7" ht="14.25">
      <c r="B10" s="10"/>
      <c r="C10" s="11"/>
      <c r="D10" s="4"/>
      <c r="E10" s="11"/>
      <c r="F10" s="11"/>
      <c r="G10" s="16"/>
    </row>
    <row r="11" spans="2:7" ht="15">
      <c r="B11" s="5" t="s">
        <v>17</v>
      </c>
      <c r="C11" s="13" t="s">
        <v>18</v>
      </c>
      <c r="D11" s="4"/>
      <c r="E11" s="11"/>
      <c r="F11" s="11"/>
      <c r="G11" s="16"/>
    </row>
    <row r="12" spans="2:7" ht="14.25">
      <c r="B12" s="10"/>
      <c r="C12" s="11"/>
      <c r="D12" s="4"/>
      <c r="E12" s="4"/>
      <c r="F12" s="4"/>
      <c r="G12" s="16"/>
    </row>
    <row r="13" spans="2:7" ht="15">
      <c r="B13" s="5" t="s">
        <v>0</v>
      </c>
      <c r="C13" s="13" t="s">
        <v>19</v>
      </c>
      <c r="D13" s="4"/>
      <c r="E13" s="17" t="s">
        <v>20</v>
      </c>
      <c r="F13" s="21">
        <f>SUBTOTAL(101,'Aptus d.o.o.  - spec.'!M7:M7)</f>
        <v>3</v>
      </c>
      <c r="G13" s="16"/>
    </row>
    <row r="14" spans="2:7" ht="14.25">
      <c r="B14" s="10"/>
      <c r="C14" s="11"/>
      <c r="D14" s="4"/>
      <c r="E14" s="11"/>
      <c r="F14" s="11"/>
      <c r="G14" s="16"/>
    </row>
    <row r="15" spans="2:7" ht="15">
      <c r="B15" s="5" t="s">
        <v>21</v>
      </c>
      <c r="C15" s="6" t="s">
        <v>22</v>
      </c>
      <c r="D15" s="4"/>
      <c r="E15" s="17" t="s">
        <v>23</v>
      </c>
      <c r="F15" s="13" t="s">
        <v>28</v>
      </c>
      <c r="G15" s="4"/>
    </row>
    <row r="16" spans="2:7" ht="14.25">
      <c r="B16" s="10"/>
      <c r="C16" s="11"/>
      <c r="D16" s="4"/>
      <c r="E16" s="4"/>
      <c r="F16" s="4"/>
      <c r="G16" s="4"/>
    </row>
    <row r="17" spans="2:7" ht="48">
      <c r="B17" s="5" t="s">
        <v>24</v>
      </c>
      <c r="C17" s="1" t="s">
        <v>38</v>
      </c>
      <c r="D17" s="4"/>
      <c r="E17" s="4"/>
      <c r="F17" s="4"/>
      <c r="G17" s="4"/>
    </row>
    <row r="18" spans="2:7" ht="14.25">
      <c r="B18" s="10"/>
      <c r="C18" s="11"/>
      <c r="D18" s="4"/>
      <c r="E18" s="4"/>
      <c r="F18" s="4"/>
      <c r="G18" s="4"/>
    </row>
    <row r="19" spans="2:3" ht="15">
      <c r="B19" s="5" t="s">
        <v>25</v>
      </c>
      <c r="C19" s="6" t="s">
        <v>26</v>
      </c>
    </row>
    <row r="20" spans="2:3" ht="14.25">
      <c r="B20" s="10"/>
      <c r="C20" s="11"/>
    </row>
    <row r="21" spans="2:3" ht="15">
      <c r="B21" s="5" t="s">
        <v>27</v>
      </c>
      <c r="C21" s="20">
        <v>33600000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Jelena Roganovic</cp:lastModifiedBy>
  <cp:lastPrinted>2017-09-13T11:41:55Z</cp:lastPrinted>
  <dcterms:created xsi:type="dcterms:W3CDTF">2014-01-17T13:07:43Z</dcterms:created>
  <dcterms:modified xsi:type="dcterms:W3CDTF">2017-09-15T06:37:10Z</dcterms:modified>
  <cp:category/>
  <cp:version/>
  <cp:contentType/>
  <cp:contentStatus/>
</cp:coreProperties>
</file>