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Hermes i Vicor d.o.o. - spec." sheetId="1" r:id="rId1"/>
    <sheet name="Hermes i V d.o.o. - Obrazac KVI" sheetId="2" r:id="rId2"/>
  </sheets>
  <definedNames>
    <definedName name="_xlnm.Print_Area" localSheetId="1">'Hermes i V d.o.o. - Obrazac KVI'!$A$1:$H$22</definedName>
    <definedName name="_xlnm.Print_Area" localSheetId="0">'Hermes i Vicor d.o.o. - spec.'!$A$1:$L$13</definedName>
  </definedNames>
  <calcPr fullCalcOnLoad="1"/>
</workbook>
</file>

<file path=xl/sharedStrings.xml><?xml version="1.0" encoding="utf-8"?>
<sst xmlns="http://schemas.openxmlformats.org/spreadsheetml/2006/main" count="66" uniqueCount="59">
  <si>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</si>
  <si>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</si>
  <si>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</si>
  <si>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</si>
  <si>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</si>
  <si>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</si>
  <si>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</si>
  <si>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</si>
  <si>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</si>
  <si>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</si>
  <si>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</si>
  <si>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</si>
  <si>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</si>
  <si>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</si>
  <si>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</si>
  <si>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</si>
  <si>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</si>
  <si>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</si>
  <si>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</si>
  <si>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</si>
  <si>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</si>
  <si>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</si>
  <si>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</si>
  <si>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</si>
  <si>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</si>
  <si>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</si>
  <si>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</si>
  <si>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</si>
  <si>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</si>
  <si>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</si>
  <si>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</si>
  <si>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</si>
  <si>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</si>
  <si>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</si>
  <si>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</si>
  <si>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</si>
  <si>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</si>
  <si>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</si>
  <si>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komad</t>
  </si>
  <si>
    <t>404-1-110/17-11</t>
  </si>
  <si>
    <t xml:space="preserve">Коронарни стентови за 2017. годину </t>
  </si>
  <si>
    <t>Abbott Vascular, SAD</t>
  </si>
  <si>
    <t>Назив добављача: Hermes-pharm d.o.o. Vicor d.o.o.</t>
  </si>
  <si>
    <t>Назив добављача: Hermes-pharma d.o.o. I Vicor d.o.o.</t>
  </si>
  <si>
    <t>Koronarni stent izrađen od legure hroma (kobalt ili platina), sa ćelijama zatvorenog ili intermedijernog dizajna (hibridni dizajn), sa permanentnim polimerom, obložen imunosupresivnim lekom koji zaustavlja progresiju ćelijskog ciklusa inhibicijom m-TOR-a</t>
  </si>
  <si>
    <t>STT17006</t>
  </si>
  <si>
    <t>STT17007</t>
  </si>
  <si>
    <t>1070xxx-xx</t>
  </si>
  <si>
    <t>H74939251xxxxx</t>
  </si>
  <si>
    <t>Boston Scientific, SAD</t>
  </si>
  <si>
    <t>XIENCE XPEDITION Everolimus eluting Coronary Stent System / Stent sistem, koronarni, obložen lekom</t>
  </si>
  <si>
    <t>Promus PREMIER MONORAIL Everolimus Eluting PtCr Coronary Stent System / Stent sistem, koronarni, obložen lekom</t>
  </si>
  <si>
    <t>STT17008</t>
  </si>
  <si>
    <t>STT17009</t>
  </si>
  <si>
    <t>Koronarni stent izrađen od legure hroma (kobalt ili platina), sa ćelijama otvorenog dizajna, sa permanentnim polimerom, obložen imunosupresivnim lekom koji zaustavlja progresiju ćelijskog ciklusa inhibicijom m-TOR-a</t>
  </si>
  <si>
    <t>1120xxx-xx</t>
  </si>
  <si>
    <t>H74939184xxxxx</t>
  </si>
  <si>
    <t>XIENCE Alpine Everolimus Eluting Coronary Stent System / Stent sistem, koronarni, obložen lekom</t>
  </si>
  <si>
    <t>PROMUS Element Plus Everolimus - Eluting Coronary Stent System / Stent sistem, koronarni, obložen lekom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</si>
</sst>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4" fontId="42" fillId="35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E6">
      <selection activeCell="H7" sqref="H7:H10"/>
    </sheetView>
  </sheetViews>
  <sheetFormatPr defaultColWidth="9.140625" defaultRowHeight="12.75"/>
  <cols>
    <col min="1" max="1" width="5.8515625" style="35" customWidth="1"/>
    <col min="2" max="2" width="39.421875" style="35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36" hidden="1" customWidth="1"/>
    <col min="12" max="12" width="18.7109375" style="0" customWidth="1"/>
    <col min="13" max="13" width="9.57421875" style="27" hidden="1" customWidth="1"/>
  </cols>
  <sheetData>
    <row r="2" spans="1:12" ht="12.75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42</v>
      </c>
      <c r="B4" s="41"/>
      <c r="C4" s="41"/>
      <c r="D4" s="41"/>
      <c r="E4" s="33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46">
        <v>6</v>
      </c>
      <c r="B7" s="48" t="s">
        <v>44</v>
      </c>
      <c r="C7" s="34" t="s">
        <v>45</v>
      </c>
      <c r="D7" s="31" t="s">
        <v>50</v>
      </c>
      <c r="E7" s="32" t="s">
        <v>47</v>
      </c>
      <c r="F7" s="32" t="s">
        <v>41</v>
      </c>
      <c r="G7" s="3" t="s">
        <v>38</v>
      </c>
      <c r="H7" s="4"/>
      <c r="I7" s="30">
        <v>38300</v>
      </c>
      <c r="J7" s="8">
        <v>38300</v>
      </c>
      <c r="K7" s="30">
        <f>H7*I7</f>
        <v>0</v>
      </c>
      <c r="L7" s="1">
        <f>H7*J7</f>
        <v>0</v>
      </c>
      <c r="M7" s="29">
        <v>1</v>
      </c>
    </row>
    <row r="8" spans="1:13" s="2" customFormat="1" ht="74.25" customHeight="1">
      <c r="A8" s="47"/>
      <c r="B8" s="49"/>
      <c r="C8" s="34" t="s">
        <v>46</v>
      </c>
      <c r="D8" s="31" t="s">
        <v>51</v>
      </c>
      <c r="E8" s="32" t="s">
        <v>48</v>
      </c>
      <c r="F8" s="32" t="s">
        <v>49</v>
      </c>
      <c r="G8" s="3" t="s">
        <v>38</v>
      </c>
      <c r="H8" s="4"/>
      <c r="I8" s="30">
        <v>38300</v>
      </c>
      <c r="J8" s="8">
        <v>38300</v>
      </c>
      <c r="K8" s="30">
        <f>H8*I8</f>
        <v>0</v>
      </c>
      <c r="L8" s="1">
        <f>H8*J8</f>
        <v>0</v>
      </c>
      <c r="M8" s="29">
        <v>1</v>
      </c>
    </row>
    <row r="9" spans="1:13" s="2" customFormat="1" ht="74.25" customHeight="1">
      <c r="A9" s="46">
        <v>7</v>
      </c>
      <c r="B9" s="48" t="s">
        <v>54</v>
      </c>
      <c r="C9" s="34" t="s">
        <v>52</v>
      </c>
      <c r="D9" s="31" t="s">
        <v>57</v>
      </c>
      <c r="E9" s="32" t="s">
        <v>55</v>
      </c>
      <c r="F9" s="32" t="s">
        <v>41</v>
      </c>
      <c r="G9" s="3" t="s">
        <v>38</v>
      </c>
      <c r="H9" s="4"/>
      <c r="I9" s="30">
        <v>38300</v>
      </c>
      <c r="J9" s="8">
        <v>38300</v>
      </c>
      <c r="K9" s="30">
        <f>H9*I9</f>
        <v>0</v>
      </c>
      <c r="L9" s="1">
        <f>H9*J9</f>
        <v>0</v>
      </c>
      <c r="M9" s="29">
        <v>1</v>
      </c>
    </row>
    <row r="10" spans="1:13" ht="74.25" customHeight="1">
      <c r="A10" s="47"/>
      <c r="B10" s="49"/>
      <c r="C10" s="34" t="s">
        <v>53</v>
      </c>
      <c r="D10" s="31" t="s">
        <v>58</v>
      </c>
      <c r="E10" s="32" t="s">
        <v>56</v>
      </c>
      <c r="F10" s="32" t="s">
        <v>49</v>
      </c>
      <c r="G10" s="3" t="s">
        <v>38</v>
      </c>
      <c r="H10" s="4"/>
      <c r="I10" s="30">
        <v>38300</v>
      </c>
      <c r="J10" s="8">
        <v>38300</v>
      </c>
      <c r="K10" s="30">
        <f>H10*I10</f>
        <v>0</v>
      </c>
      <c r="L10" s="1">
        <f>H10*J10</f>
        <v>0</v>
      </c>
      <c r="M10" s="29">
        <v>1</v>
      </c>
    </row>
    <row r="11" spans="1:13" ht="18" customHeight="1">
      <c r="A11" s="39" t="s">
        <v>5</v>
      </c>
      <c r="B11" s="39"/>
      <c r="C11" s="39"/>
      <c r="D11" s="39"/>
      <c r="E11" s="39"/>
      <c r="F11" s="39"/>
      <c r="G11" s="39"/>
      <c r="H11" s="39"/>
      <c r="I11" s="39"/>
      <c r="J11" s="39"/>
      <c r="K11" s="30">
        <f>K7+K8+K9+K10</f>
        <v>0</v>
      </c>
      <c r="L11" s="7">
        <f>L7+L8+L10+L9</f>
        <v>0</v>
      </c>
      <c r="M11" s="27">
        <v>0.1</v>
      </c>
    </row>
    <row r="12" spans="1:12" ht="12.75">
      <c r="A12" s="38" t="s">
        <v>4</v>
      </c>
      <c r="B12" s="38"/>
      <c r="C12" s="38"/>
      <c r="D12" s="38"/>
      <c r="E12" s="38"/>
      <c r="F12" s="38"/>
      <c r="G12" s="38"/>
      <c r="H12" s="38"/>
      <c r="I12" s="38"/>
      <c r="J12" s="38"/>
      <c r="K12" s="37">
        <f>K11*0.1</f>
        <v>0</v>
      </c>
      <c r="L12" s="7">
        <f>L11*M11</f>
        <v>0</v>
      </c>
    </row>
    <row r="13" spans="1:12" ht="12.75">
      <c r="A13" s="38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7">
        <f>K11+K12</f>
        <v>0</v>
      </c>
      <c r="L13" s="7">
        <f>SUM(L11:L12)</f>
        <v>0</v>
      </c>
    </row>
  </sheetData>
  <sheetProtection/>
  <mergeCells count="9">
    <mergeCell ref="A12:J12"/>
    <mergeCell ref="A13:J13"/>
    <mergeCell ref="A11:J11"/>
    <mergeCell ref="A2:L2"/>
    <mergeCell ref="A4:D4"/>
    <mergeCell ref="A7:A8"/>
    <mergeCell ref="B7:B8"/>
    <mergeCell ref="A9:A10"/>
    <mergeCell ref="B9:B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C1">
      <selection activeCell="H15" sqref="H1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5" t="s">
        <v>43</v>
      </c>
      <c r="F2" s="45"/>
      <c r="G2" s="45"/>
      <c r="H2" s="45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39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SUM('Hermes i Vicor d.o.o. - spec.'!K11:K11)</f>
        <v>0</v>
      </c>
      <c r="F6" s="18">
        <f>SUM('Hermes i Vicor d.o.o. - spec.'!L11:L11)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2" t="s">
        <v>19</v>
      </c>
      <c r="F7" s="43"/>
      <c r="G7" s="44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f>SUBTOTAL(101,'Hermes i Vicor d.o.o. - spec.'!M7:M8)</f>
        <v>1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25.5">
      <c r="B17" s="11" t="s">
        <v>30</v>
      </c>
      <c r="C17" s="12" t="s">
        <v>40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2017-07-11T07:17:14Z</dcterms:modified>
  <cp:category/>
  <cp:version/>
  <cp:contentType/>
  <cp:contentStatus/>
</cp:coreProperties>
</file>