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DOC - specifikacija" sheetId="1" r:id="rId1"/>
    <sheet name="ADOC - Obrazac KVI" sheetId="2" r:id="rId2"/>
  </sheets>
  <definedNames>
    <definedName name="_xlnm.Print_Area" localSheetId="1">'ADOC - Obrazac KVI'!$A$1:$H$22</definedName>
    <definedName name="_xlnm.Print_Area" localSheetId="0">'ADOC - specifikacija'!$A$1:$M$13</definedName>
  </definedNames>
  <calcPr fullCalcOnLoad="1"/>
</workbook>
</file>

<file path=xl/sharedStrings.xml><?xml version="1.0" encoding="utf-8"?>
<sst xmlns="http://schemas.openxmlformats.org/spreadsheetml/2006/main" count="74" uniqueCount="67">
  <si>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</si>
  <si>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</si>
  <si>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</si>
  <si>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</si>
  <si>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</si>
  <si>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</si>
  <si>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</si>
  <si>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</si>
  <si>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</si>
  <si>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</si>
  <si>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</si>
  <si>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</si>
  <si>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</si>
  <si>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</si>
  <si>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</si>
  <si>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</si>
  <si>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</si>
  <si>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</si>
  <si>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</si>
  <si>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</si>
  <si>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</si>
  <si>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</si>
  <si>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</si>
  <si>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</si>
  <si>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</si>
  <si>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</si>
  <si>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</si>
  <si>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</si>
  <si>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</si>
  <si>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</si>
  <si>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</si>
  <si>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</si>
  <si>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</si>
  <si>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</si>
  <si>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</si>
  <si>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Редни број</t>
  </si>
  <si>
    <t>Шифра лека</t>
  </si>
  <si>
    <t>ПРИЛОГ 1 УГОВОРА - СПЕЦИФИКАЦИЈА ЛЕКОВА СА ЦЕНАMА</t>
  </si>
  <si>
    <t>Централизована, оквирни споразум, обликована по партијама</t>
  </si>
  <si>
    <t xml:space="preserve"> </t>
  </si>
  <si>
    <t>404-1-110/17-3</t>
  </si>
  <si>
    <t>Лекови за лечење урођених болести метаболизма</t>
  </si>
  <si>
    <t>ADOC d.o.o.</t>
  </si>
  <si>
    <t>Назив добављача: ADOC d.o.o.</t>
  </si>
  <si>
    <t>imigluceraza</t>
  </si>
  <si>
    <t>Cerezyme®</t>
  </si>
  <si>
    <t>GENZYME LIMITED, V.Britanija</t>
  </si>
  <si>
    <t>прашак за концентрат за раствор за инфузију</t>
  </si>
  <si>
    <t>јединица</t>
  </si>
  <si>
    <t>alglukozidaza alfa</t>
  </si>
  <si>
    <t>Myozyme®</t>
  </si>
  <si>
    <t>laronidaza</t>
  </si>
  <si>
    <t>Aldurazyme®</t>
  </si>
  <si>
    <t>agalzidaza beta</t>
  </si>
  <si>
    <t>Fabrazyme®</t>
  </si>
  <si>
    <t>50 mg</t>
  </si>
  <si>
    <t>бочица стаклена</t>
  </si>
  <si>
    <t>концентрат за раствор за инфузију</t>
  </si>
  <si>
    <t>бочица</t>
  </si>
  <si>
    <t>35 mg</t>
  </si>
  <si>
    <t>400 j.</t>
  </si>
  <si>
    <t>100 j/ml, 5 ml</t>
  </si>
  <si>
    <t>0055002</t>
  </si>
  <si>
    <t>0055010</t>
  </si>
  <si>
    <t>0055005</t>
  </si>
  <si>
    <t>0129940</t>
  </si>
  <si>
    <t>GENZYME LIMITED, V.Britanija i GENZYME IRELAND LIMITED, Irska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</si>
</sst>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[$-241A]d\.\ mmmm\ 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6" fillId="0" borderId="0" xfId="0" applyFont="1" applyAlignment="1">
      <alignment/>
    </xf>
    <xf numFmtId="0" fontId="44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48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4" fillId="0" borderId="11" xfId="60" applyNumberFormat="1" applyFont="1" applyBorder="1" applyAlignment="1">
      <alignment vertical="center" wrapText="1"/>
      <protection/>
    </xf>
    <xf numFmtId="4" fontId="44" fillId="0" borderId="13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4" fillId="0" borderId="14" xfId="60" applyNumberFormat="1" applyFont="1" applyBorder="1" applyAlignment="1">
      <alignment vertical="center" wrapText="1"/>
      <protection/>
    </xf>
    <xf numFmtId="3" fontId="44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47" fillId="0" borderId="10" xfId="6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44" fillId="0" borderId="11" xfId="60" applyNumberFormat="1" applyFont="1" applyFill="1" applyBorder="1" applyAlignment="1">
      <alignment vertical="center" wrapText="1"/>
      <protection/>
    </xf>
    <xf numFmtId="3" fontId="44" fillId="0" borderId="14" xfId="60" applyNumberFormat="1" applyFont="1" applyFill="1" applyBorder="1" applyAlignment="1">
      <alignment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/>
    </xf>
    <xf numFmtId="4" fontId="52" fillId="33" borderId="10" xfId="0" applyNumberFormat="1" applyFont="1" applyFill="1" applyBorder="1" applyAlignment="1">
      <alignment horizontal="right" vertical="center"/>
    </xf>
    <xf numFmtId="0" fontId="3" fillId="35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53" fillId="35" borderId="10" xfId="0" applyFont="1" applyFill="1" applyBorder="1" applyAlignment="1">
      <alignment horizontal="right" vertical="center" wrapText="1"/>
    </xf>
    <xf numFmtId="0" fontId="52" fillId="35" borderId="10" xfId="0" applyFont="1" applyFill="1" applyBorder="1" applyAlignment="1">
      <alignment horizontal="right" vertical="center" wrapText="1"/>
    </xf>
    <xf numFmtId="4" fontId="44" fillId="36" borderId="14" xfId="60" applyNumberFormat="1" applyFont="1" applyFill="1" applyBorder="1" applyAlignment="1">
      <alignment horizontal="center" vertical="center" wrapText="1"/>
      <protection/>
    </xf>
    <xf numFmtId="4" fontId="44" fillId="36" borderId="16" xfId="60" applyNumberFormat="1" applyFont="1" applyFill="1" applyBorder="1" applyAlignment="1">
      <alignment horizontal="center" vertical="center" wrapText="1"/>
      <protection/>
    </xf>
    <xf numFmtId="4" fontId="44" fillId="36" borderId="17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9.140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0.28125" style="0" customWidth="1"/>
    <col min="6" max="6" width="16.8515625" style="0" customWidth="1"/>
    <col min="7" max="7" width="13.00390625" style="0" customWidth="1"/>
    <col min="8" max="9" width="12.28125" style="0" customWidth="1"/>
    <col min="10" max="10" width="11.28125" style="20" hidden="1" customWidth="1"/>
    <col min="11" max="11" width="14.7109375" style="0" customWidth="1"/>
    <col min="12" max="12" width="15.140625" style="21" hidden="1" customWidth="1"/>
    <col min="13" max="13" width="16.421875" style="0" customWidth="1"/>
    <col min="14" max="14" width="9.140625" style="20" hidden="1" customWidth="1"/>
  </cols>
  <sheetData>
    <row r="2" spans="1:13" ht="12.75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4" ht="12.75">
      <c r="A4" s="43" t="s">
        <v>43</v>
      </c>
      <c r="B4" s="43"/>
      <c r="C4" s="43"/>
      <c r="D4" s="43"/>
    </row>
    <row r="6" spans="1:14" ht="48" customHeight="1">
      <c r="A6" s="37" t="s">
        <v>35</v>
      </c>
      <c r="B6" s="37" t="s">
        <v>0</v>
      </c>
      <c r="C6" s="37" t="s">
        <v>36</v>
      </c>
      <c r="D6" s="37" t="s">
        <v>4</v>
      </c>
      <c r="E6" s="37" t="s">
        <v>6</v>
      </c>
      <c r="F6" s="37" t="s">
        <v>9</v>
      </c>
      <c r="G6" s="40" t="s">
        <v>8</v>
      </c>
      <c r="H6" s="40" t="s">
        <v>7</v>
      </c>
      <c r="I6" s="37" t="s">
        <v>10</v>
      </c>
      <c r="J6" s="22" t="s">
        <v>11</v>
      </c>
      <c r="K6" s="37" t="s">
        <v>12</v>
      </c>
      <c r="L6" s="41" t="s">
        <v>13</v>
      </c>
      <c r="M6" s="37" t="s">
        <v>1</v>
      </c>
      <c r="N6" s="22" t="s">
        <v>26</v>
      </c>
    </row>
    <row r="7" spans="1:14" s="1" customFormat="1" ht="48">
      <c r="A7" s="25">
        <v>1</v>
      </c>
      <c r="B7" s="26" t="s">
        <v>44</v>
      </c>
      <c r="C7" s="27" t="s">
        <v>62</v>
      </c>
      <c r="D7" s="26" t="s">
        <v>45</v>
      </c>
      <c r="E7" s="26" t="s">
        <v>66</v>
      </c>
      <c r="F7" s="26" t="s">
        <v>47</v>
      </c>
      <c r="G7" s="26" t="s">
        <v>60</v>
      </c>
      <c r="H7" s="26" t="s">
        <v>48</v>
      </c>
      <c r="I7" s="31"/>
      <c r="J7" s="29">
        <v>441.47</v>
      </c>
      <c r="K7" s="25">
        <v>305.21</v>
      </c>
      <c r="L7" s="23">
        <f>I7*J7</f>
        <v>0</v>
      </c>
      <c r="M7" s="38">
        <f>I7*K7</f>
        <v>0</v>
      </c>
      <c r="N7" s="24">
        <v>1</v>
      </c>
    </row>
    <row r="8" spans="1:14" s="1" customFormat="1" ht="48">
      <c r="A8" s="25">
        <v>5</v>
      </c>
      <c r="B8" s="26" t="s">
        <v>49</v>
      </c>
      <c r="C8" s="27" t="s">
        <v>63</v>
      </c>
      <c r="D8" s="26" t="s">
        <v>50</v>
      </c>
      <c r="E8" s="26" t="s">
        <v>66</v>
      </c>
      <c r="F8" s="26" t="s">
        <v>47</v>
      </c>
      <c r="G8" s="26" t="s">
        <v>55</v>
      </c>
      <c r="H8" s="26" t="s">
        <v>56</v>
      </c>
      <c r="I8" s="31"/>
      <c r="J8" s="28">
        <v>63887.3</v>
      </c>
      <c r="K8" s="32">
        <v>63887.3</v>
      </c>
      <c r="L8" s="23">
        <f>I8*J8</f>
        <v>0</v>
      </c>
      <c r="M8" s="38">
        <f>I8*K8</f>
        <v>0</v>
      </c>
      <c r="N8" s="24">
        <v>1</v>
      </c>
    </row>
    <row r="9" spans="1:14" s="1" customFormat="1" ht="36">
      <c r="A9" s="25">
        <v>6</v>
      </c>
      <c r="B9" s="26" t="s">
        <v>51</v>
      </c>
      <c r="C9" s="27" t="s">
        <v>64</v>
      </c>
      <c r="D9" s="26" t="s">
        <v>52</v>
      </c>
      <c r="E9" s="26" t="s">
        <v>46</v>
      </c>
      <c r="F9" s="26" t="s">
        <v>57</v>
      </c>
      <c r="G9" s="26" t="s">
        <v>61</v>
      </c>
      <c r="H9" s="26" t="s">
        <v>58</v>
      </c>
      <c r="I9" s="31"/>
      <c r="J9" s="28">
        <v>83496.4</v>
      </c>
      <c r="K9" s="32">
        <v>83496.4</v>
      </c>
      <c r="L9" s="23">
        <f>I9*J9</f>
        <v>0</v>
      </c>
      <c r="M9" s="38">
        <f>I9*K9</f>
        <v>0</v>
      </c>
      <c r="N9" s="24">
        <v>1</v>
      </c>
    </row>
    <row r="10" spans="1:14" s="1" customFormat="1" ht="48">
      <c r="A10" s="25">
        <v>8</v>
      </c>
      <c r="B10" s="26" t="s">
        <v>53</v>
      </c>
      <c r="C10" s="27" t="s">
        <v>65</v>
      </c>
      <c r="D10" s="26" t="s">
        <v>54</v>
      </c>
      <c r="E10" s="26" t="s">
        <v>66</v>
      </c>
      <c r="F10" s="26" t="s">
        <v>47</v>
      </c>
      <c r="G10" s="26" t="s">
        <v>59</v>
      </c>
      <c r="H10" s="26" t="s">
        <v>56</v>
      </c>
      <c r="I10" s="31"/>
      <c r="J10" s="30">
        <v>410323.8</v>
      </c>
      <c r="K10" s="32">
        <v>410323.8</v>
      </c>
      <c r="L10" s="23">
        <f>I10*J10</f>
        <v>0</v>
      </c>
      <c r="M10" s="38">
        <f>I10*K10</f>
        <v>0</v>
      </c>
      <c r="N10" s="24">
        <v>1</v>
      </c>
    </row>
    <row r="11" spans="1:14" ht="12.75">
      <c r="A11" s="44" t="s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9">
        <f>SUM(M7:M10)</f>
        <v>0</v>
      </c>
      <c r="N11" s="20">
        <v>0.1</v>
      </c>
    </row>
    <row r="12" spans="1:13" ht="12.75">
      <c r="A12" s="45" t="s">
        <v>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3">
        <f>M11*N11</f>
        <v>0</v>
      </c>
    </row>
    <row r="13" spans="1:13" ht="12.75">
      <c r="A13" s="45" t="s">
        <v>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3">
        <f>M11+M12</f>
        <v>0</v>
      </c>
    </row>
    <row r="17" ht="12.75">
      <c r="M17" s="19"/>
    </row>
    <row r="18" ht="12.75">
      <c r="M18" s="19"/>
    </row>
    <row r="19" ht="12.75">
      <c r="M19" t="s">
        <v>39</v>
      </c>
    </row>
  </sheetData>
  <sheetProtection/>
  <mergeCells count="5">
    <mergeCell ref="A2:M2"/>
    <mergeCell ref="A4:D4"/>
    <mergeCell ref="A11:L11"/>
    <mergeCell ref="A12:L12"/>
    <mergeCell ref="A13:L1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14</v>
      </c>
      <c r="C2" s="2"/>
      <c r="D2" s="2"/>
      <c r="E2" s="2" t="s">
        <v>42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15</v>
      </c>
      <c r="C5" s="5" t="s">
        <v>40</v>
      </c>
      <c r="D5" s="3"/>
      <c r="E5" s="6" t="s">
        <v>16</v>
      </c>
      <c r="F5" s="7" t="s">
        <v>17</v>
      </c>
      <c r="G5" s="8" t="s">
        <v>18</v>
      </c>
    </row>
    <row r="6" spans="2:7" ht="15" thickBot="1">
      <c r="B6" s="9"/>
      <c r="C6" s="10"/>
      <c r="D6" s="3"/>
      <c r="E6" s="34">
        <f>SUM('ADOC - specifikacija'!L7:L10)</f>
        <v>0</v>
      </c>
      <c r="F6" s="11">
        <f>SUM('ADOC - specifikacija'!M7:M10)</f>
        <v>0</v>
      </c>
      <c r="G6" s="12">
        <f>F6*1.1</f>
        <v>0</v>
      </c>
    </row>
    <row r="7" spans="2:7" ht="24.75" customHeight="1" thickBot="1">
      <c r="B7" s="4" t="s">
        <v>19</v>
      </c>
      <c r="C7" s="13" t="s">
        <v>38</v>
      </c>
      <c r="D7" s="3"/>
      <c r="E7" s="46" t="s">
        <v>20</v>
      </c>
      <c r="F7" s="47"/>
      <c r="G7" s="48"/>
    </row>
    <row r="8" spans="2:7" ht="20.25" customHeight="1" thickBot="1">
      <c r="B8" s="9"/>
      <c r="C8" s="10"/>
      <c r="D8" s="3"/>
      <c r="E8" s="35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21</v>
      </c>
      <c r="C9" s="13" t="s">
        <v>22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23</v>
      </c>
      <c r="C11" s="13" t="s">
        <v>24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.75">
      <c r="B13" s="4" t="s">
        <v>0</v>
      </c>
      <c r="C13" s="13" t="s">
        <v>25</v>
      </c>
      <c r="D13" s="3"/>
      <c r="E13" s="17" t="s">
        <v>26</v>
      </c>
      <c r="F13" s="36">
        <f>SUBTOTAL(101,'ADOC - specifikacija'!N7:N10)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27</v>
      </c>
      <c r="C15" s="5" t="s">
        <v>28</v>
      </c>
      <c r="D15" s="3"/>
      <c r="E15" s="17" t="s">
        <v>29</v>
      </c>
      <c r="F15" s="13" t="s">
        <v>30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31</v>
      </c>
      <c r="C17" s="5" t="s">
        <v>41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32</v>
      </c>
      <c r="C19" s="5" t="s">
        <v>33</v>
      </c>
    </row>
    <row r="20" spans="2:3" ht="14.25">
      <c r="B20" s="9"/>
      <c r="C20" s="10"/>
    </row>
    <row r="21" spans="2:3" ht="15">
      <c r="B21" s="4" t="s">
        <v>34</v>
      </c>
      <c r="C21" s="1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2016-01-14T09:53:06Z</cp:lastPrinted>
  <dcterms:created xsi:type="dcterms:W3CDTF">2014-01-17T13:07:43Z</dcterms:created>
  <dcterms:modified xsi:type="dcterms:W3CDTF">2017-04-25T12:38:53Z</dcterms:modified>
  <cp:category/>
  <cp:version/>
  <cp:contentType/>
  <cp:contentStatus/>
</cp:coreProperties>
</file>