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<sst xmlns="http://schemas.openxmlformats.org/spreadsheetml/2006/main" count="76" uniqueCount="64">
  <si>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</si>
  <si>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</si>
  <si>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</si>
  <si>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</si>
  <si>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</si>
  <si>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</si>
  <si>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</si>
  <si>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</si>
  <si>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</si>
  <si>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</si>
  <si>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</si>
  <si>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</si>
  <si>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</si>
  <si>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</si>
  <si>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</si>
  <si>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</si>
  <si>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</si>
  <si>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</si>
  <si>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</si>
  <si>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</si>
  <si>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</si>
  <si>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</si>
  <si>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</si>
  <si>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</si>
  <si>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</si>
  <si>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</si>
  <si>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</si>
  <si>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</si>
  <si>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Заштићени назив понуђеног добра</t>
  </si>
  <si>
    <t>Јачина лека</t>
  </si>
  <si>
    <t>Класичан сектор - приходи из буџета</t>
  </si>
  <si>
    <t>Обликована по партијама, централизована, оквирни споразум</t>
  </si>
  <si>
    <t>ПРИЛОГ 1 УГОВОРА - СПЕЦИФИКАЦИЈА ЛЕКОВА СА ЦЕНАМА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</si>
  <si>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</si>
  <si>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</si>
  <si>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</si>
  <si>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</si>
  <si>
    <t>izoniazid</t>
  </si>
  <si>
    <t>N002337</t>
  </si>
  <si>
    <t>Isoniazid 300 mg Tablets</t>
  </si>
  <si>
    <t>Macleods Pharmaceuticals Ltd, Indija</t>
  </si>
  <si>
    <t>N002519</t>
  </si>
  <si>
    <t>Isoniazid 100 mg Tablets</t>
  </si>
  <si>
    <t>pyrazinamid</t>
  </si>
  <si>
    <t>N001347</t>
  </si>
  <si>
    <t>Pyrazinamide 400 mg Tablets</t>
  </si>
  <si>
    <t>etambutol</t>
  </si>
  <si>
    <t>N001354</t>
  </si>
  <si>
    <t>Ethambutol Tablets 400 mg</t>
  </si>
  <si>
    <t>streptomycin</t>
  </si>
  <si>
    <t>N002865</t>
  </si>
  <si>
    <t>STREPTOMYCIN SULPHATE REIG JOFRE 1g</t>
  </si>
  <si>
    <t>Laboratorio  Reig Jofre, Španija</t>
  </si>
  <si>
    <t>таблета</t>
  </si>
  <si>
    <t>300 mg</t>
  </si>
  <si>
    <t>100 mg</t>
  </si>
  <si>
    <t>400 mg</t>
  </si>
  <si>
    <t>Прашак за инјекцију</t>
  </si>
  <si>
    <t>1 g</t>
  </si>
  <si>
    <t>комад (бочица/ампула)</t>
  </si>
  <si>
    <t>Medikunion D.O.O.</t>
  </si>
  <si>
    <t>404-1-110/17-49</t>
  </si>
  <si>
    <t>Антитуберкулотици прве линије</t>
  </si>
  <si>
    <t>Mediкunion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</si>
</sst>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3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4" fontId="49" fillId="0" borderId="11" xfId="58" applyNumberFormat="1" applyFont="1" applyFill="1" applyBorder="1" applyAlignment="1">
      <alignment horizontal="center" vertical="center" wrapText="1"/>
      <protection/>
    </xf>
    <xf numFmtId="0" fontId="50" fillId="0" borderId="11" xfId="58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4" fontId="50" fillId="34" borderId="18" xfId="0" applyNumberFormat="1" applyFont="1" applyFill="1" applyBorder="1" applyAlignment="1">
      <alignment horizontal="right" vertical="center" wrapText="1"/>
    </xf>
    <xf numFmtId="0" fontId="50" fillId="34" borderId="19" xfId="0" applyFont="1" applyFill="1" applyBorder="1" applyAlignment="1">
      <alignment vertical="center" wrapText="1"/>
    </xf>
    <xf numFmtId="4" fontId="50" fillId="34" borderId="20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21" xfId="57" applyFont="1" applyFill="1" applyBorder="1" applyAlignment="1">
      <alignment horizontal="center" vertical="center" wrapText="1"/>
      <protection/>
    </xf>
    <xf numFmtId="0" fontId="50" fillId="35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49" fontId="50" fillId="36" borderId="23" xfId="0" applyNumberFormat="1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6" fillId="36" borderId="23" xfId="59" applyNumberFormat="1" applyFont="1" applyFill="1" applyBorder="1" applyAlignment="1">
      <alignment horizontal="center" vertical="center" wrapText="1"/>
      <protection/>
    </xf>
    <xf numFmtId="0" fontId="50" fillId="33" borderId="23" xfId="0" applyFont="1" applyFill="1" applyBorder="1" applyAlignment="1">
      <alignment horizontal="center" vertical="center" wrapText="1"/>
    </xf>
    <xf numFmtId="4" fontId="50" fillId="33" borderId="23" xfId="0" applyNumberFormat="1" applyFont="1" applyFill="1" applyBorder="1" applyAlignment="1">
      <alignment horizontal="center" vertical="center" wrapText="1"/>
    </xf>
    <xf numFmtId="4" fontId="50" fillId="36" borderId="24" xfId="0" applyNumberFormat="1" applyFont="1" applyFill="1" applyBorder="1" applyAlignment="1">
      <alignment horizontal="center" vertical="center" wrapText="1"/>
    </xf>
    <xf numFmtId="0" fontId="4" fillId="0" borderId="25" xfId="57" applyFont="1" applyFill="1" applyBorder="1" applyAlignment="1">
      <alignment horizontal="center" vertical="center" wrapText="1"/>
      <protection/>
    </xf>
    <xf numFmtId="0" fontId="50" fillId="35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vertical="center" wrapText="1"/>
    </xf>
    <xf numFmtId="0" fontId="50" fillId="0" borderId="2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53" fillId="37" borderId="26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4" fontId="53" fillId="37" borderId="23" xfId="0" applyNumberFormat="1" applyFont="1" applyFill="1" applyBorder="1" applyAlignment="1">
      <alignment horizontal="center" vertical="center" wrapText="1"/>
    </xf>
    <xf numFmtId="4" fontId="53" fillId="37" borderId="11" xfId="0" applyNumberFormat="1" applyFont="1" applyFill="1" applyBorder="1" applyAlignment="1">
      <alignment horizontal="center" vertical="center" wrapText="1"/>
    </xf>
    <xf numFmtId="4" fontId="53" fillId="37" borderId="27" xfId="0" applyNumberFormat="1" applyFont="1" applyFill="1" applyBorder="1" applyAlignment="1">
      <alignment horizontal="center" vertical="center" wrapText="1"/>
    </xf>
    <xf numFmtId="4" fontId="53" fillId="37" borderId="28" xfId="0" applyNumberFormat="1" applyFont="1" applyFill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1" fillId="37" borderId="12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50" fillId="34" borderId="29" xfId="0" applyFont="1" applyFill="1" applyBorder="1" applyAlignment="1">
      <alignment horizontal="right" vertical="center" wrapText="1"/>
    </xf>
    <xf numFmtId="0" fontId="50" fillId="34" borderId="19" xfId="0" applyFont="1" applyFill="1" applyBorder="1" applyAlignment="1">
      <alignment horizontal="right" vertical="center" wrapText="1"/>
    </xf>
    <xf numFmtId="0" fontId="50" fillId="34" borderId="21" xfId="0" applyFont="1" applyFill="1" applyBorder="1" applyAlignment="1">
      <alignment horizontal="right" vertical="center" wrapText="1"/>
    </xf>
    <xf numFmtId="0" fontId="50" fillId="34" borderId="11" xfId="0" applyFont="1" applyFill="1" applyBorder="1" applyAlignment="1">
      <alignment horizontal="right" vertical="center" wrapText="1"/>
    </xf>
    <xf numFmtId="4" fontId="51" fillId="34" borderId="15" xfId="0" applyNumberFormat="1" applyFont="1" applyFill="1" applyBorder="1" applyAlignment="1">
      <alignment horizontal="center" vertical="center" wrapText="1"/>
    </xf>
    <xf numFmtId="4" fontId="51" fillId="34" borderId="30" xfId="0" applyNumberFormat="1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 wrapText="1"/>
    </xf>
    <xf numFmtId="3" fontId="43" fillId="0" borderId="32" xfId="0" applyNumberFormat="1" applyFont="1" applyBorder="1" applyAlignment="1">
      <alignment horizontal="center" vertical="center" wrapText="1"/>
    </xf>
    <xf numFmtId="4" fontId="50" fillId="0" borderId="33" xfId="0" applyNumberFormat="1" applyFont="1" applyFill="1" applyBorder="1" applyAlignment="1">
      <alignment horizontal="right" vertical="center" wrapText="1"/>
    </xf>
    <xf numFmtId="4" fontId="50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8.421875" style="23" customWidth="1"/>
    <col min="2" max="2" width="12.00390625" style="23" customWidth="1"/>
    <col min="3" max="3" width="11.140625" style="28" customWidth="1"/>
    <col min="4" max="4" width="14.421875" style="3" customWidth="1"/>
    <col min="5" max="5" width="18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4.421875" style="3" customWidth="1"/>
    <col min="12" max="12" width="13.421875" style="3" hidden="1" customWidth="1"/>
    <col min="13" max="13" width="13.42187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1"/>
    </row>
    <row r="2" spans="1:14" ht="12.75" customHeight="1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1"/>
    </row>
    <row r="3" ht="13.5" thickBot="1"/>
    <row r="4" spans="1:14" ht="49.5" thickBot="1" thickTop="1">
      <c r="A4" s="42" t="s">
        <v>25</v>
      </c>
      <c r="B4" s="43" t="s">
        <v>27</v>
      </c>
      <c r="C4" s="44" t="s">
        <v>0</v>
      </c>
      <c r="D4" s="45" t="s">
        <v>28</v>
      </c>
      <c r="E4" s="45" t="s">
        <v>2</v>
      </c>
      <c r="F4" s="45" t="s">
        <v>1</v>
      </c>
      <c r="G4" s="45" t="s">
        <v>29</v>
      </c>
      <c r="H4" s="46" t="s">
        <v>3</v>
      </c>
      <c r="I4" s="45" t="s">
        <v>4</v>
      </c>
      <c r="J4" s="47" t="s">
        <v>5</v>
      </c>
      <c r="K4" s="45" t="s">
        <v>6</v>
      </c>
      <c r="L4" s="48" t="s">
        <v>7</v>
      </c>
      <c r="M4" s="49" t="s">
        <v>8</v>
      </c>
      <c r="N4" s="2" t="s">
        <v>9</v>
      </c>
    </row>
    <row r="5" spans="1:14" s="27" customFormat="1" ht="62.25" customHeight="1" thickTop="1">
      <c r="A5" s="50">
        <v>1</v>
      </c>
      <c r="B5" s="51" t="s">
        <v>37</v>
      </c>
      <c r="C5" s="52" t="s">
        <v>38</v>
      </c>
      <c r="D5" s="53" t="s">
        <v>39</v>
      </c>
      <c r="E5" s="54" t="s">
        <v>40</v>
      </c>
      <c r="F5" s="51" t="s">
        <v>53</v>
      </c>
      <c r="G5" s="55" t="s">
        <v>54</v>
      </c>
      <c r="H5" s="51" t="s">
        <v>53</v>
      </c>
      <c r="I5" s="54"/>
      <c r="J5" s="57">
        <v>5.74</v>
      </c>
      <c r="K5" s="56">
        <v>5</v>
      </c>
      <c r="L5" s="59">
        <f>I5*J5</f>
        <v>0</v>
      </c>
      <c r="M5" s="75">
        <f>I5*K5</f>
        <v>0</v>
      </c>
      <c r="N5" s="73">
        <v>1</v>
      </c>
    </row>
    <row r="6" spans="1:14" s="27" customFormat="1" ht="43.5" customHeight="1">
      <c r="A6" s="37">
        <v>2</v>
      </c>
      <c r="B6" s="38" t="s">
        <v>37</v>
      </c>
      <c r="C6" s="39" t="s">
        <v>41</v>
      </c>
      <c r="D6" s="40" t="s">
        <v>42</v>
      </c>
      <c r="E6" s="35" t="s">
        <v>40</v>
      </c>
      <c r="F6" s="38" t="s">
        <v>53</v>
      </c>
      <c r="G6" s="29" t="s">
        <v>55</v>
      </c>
      <c r="H6" s="38" t="s">
        <v>53</v>
      </c>
      <c r="I6" s="30"/>
      <c r="J6" s="58">
        <v>8.9</v>
      </c>
      <c r="K6" s="41">
        <v>6.9</v>
      </c>
      <c r="L6" s="60">
        <f>I6*J6</f>
        <v>0</v>
      </c>
      <c r="M6" s="76">
        <f>I6*K6</f>
        <v>0</v>
      </c>
      <c r="N6" s="74">
        <v>1</v>
      </c>
    </row>
    <row r="7" spans="1:14" s="36" customFormat="1" ht="43.5" customHeight="1">
      <c r="A7" s="37">
        <v>3</v>
      </c>
      <c r="B7" s="38" t="s">
        <v>43</v>
      </c>
      <c r="C7" s="39" t="s">
        <v>44</v>
      </c>
      <c r="D7" s="40" t="s">
        <v>45</v>
      </c>
      <c r="E7" s="35" t="s">
        <v>40</v>
      </c>
      <c r="F7" s="38" t="s">
        <v>53</v>
      </c>
      <c r="G7" s="29" t="s">
        <v>56</v>
      </c>
      <c r="H7" s="38" t="s">
        <v>53</v>
      </c>
      <c r="I7" s="30"/>
      <c r="J7" s="58">
        <v>7.3</v>
      </c>
      <c r="K7" s="41">
        <v>5.8</v>
      </c>
      <c r="L7" s="61">
        <f>I7*J7</f>
        <v>0</v>
      </c>
      <c r="M7" s="76">
        <f>I7*K7</f>
        <v>0</v>
      </c>
      <c r="N7" s="74">
        <v>1</v>
      </c>
    </row>
    <row r="8" spans="1:14" s="36" customFormat="1" ht="43.5" customHeight="1">
      <c r="A8" s="37">
        <v>4</v>
      </c>
      <c r="B8" s="38" t="s">
        <v>46</v>
      </c>
      <c r="C8" s="39" t="s">
        <v>47</v>
      </c>
      <c r="D8" s="40" t="s">
        <v>48</v>
      </c>
      <c r="E8" s="35" t="s">
        <v>40</v>
      </c>
      <c r="F8" s="38" t="s">
        <v>53</v>
      </c>
      <c r="G8" s="29" t="s">
        <v>56</v>
      </c>
      <c r="H8" s="38" t="s">
        <v>53</v>
      </c>
      <c r="I8" s="30"/>
      <c r="J8" s="58">
        <v>10.3</v>
      </c>
      <c r="K8" s="41">
        <v>7.79</v>
      </c>
      <c r="L8" s="60">
        <f>I8*J8</f>
        <v>0</v>
      </c>
      <c r="M8" s="76">
        <f>I8*K8</f>
        <v>0</v>
      </c>
      <c r="N8" s="74">
        <v>1</v>
      </c>
    </row>
    <row r="9" spans="1:14" s="36" customFormat="1" ht="43.5" customHeight="1">
      <c r="A9" s="37">
        <v>5</v>
      </c>
      <c r="B9" s="38" t="s">
        <v>49</v>
      </c>
      <c r="C9" s="39" t="s">
        <v>50</v>
      </c>
      <c r="D9" s="40" t="s">
        <v>51</v>
      </c>
      <c r="E9" s="35" t="s">
        <v>52</v>
      </c>
      <c r="F9" s="38" t="s">
        <v>57</v>
      </c>
      <c r="G9" s="29" t="s">
        <v>58</v>
      </c>
      <c r="H9" s="38" t="s">
        <v>59</v>
      </c>
      <c r="I9" s="30"/>
      <c r="J9" s="58">
        <v>135</v>
      </c>
      <c r="K9" s="41">
        <v>162.8</v>
      </c>
      <c r="L9" s="62">
        <f>I9*J9</f>
        <v>0</v>
      </c>
      <c r="M9" s="76">
        <f>I9*K9</f>
        <v>0</v>
      </c>
      <c r="N9" s="74">
        <v>1</v>
      </c>
    </row>
    <row r="10" spans="1:14" ht="12.75" customHeight="1">
      <c r="A10" s="68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3">
        <f>SUM(L5:L9)</f>
        <v>0</v>
      </c>
      <c r="M10" s="32">
        <f>SUM(M5:M9)</f>
        <v>0</v>
      </c>
      <c r="N10" s="20"/>
    </row>
    <row r="11" spans="1:14" ht="12.75" customHeight="1">
      <c r="A11" s="68" t="s">
        <v>11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31"/>
      <c r="M11" s="32">
        <f>M10*0.1</f>
        <v>0</v>
      </c>
      <c r="N11" s="20"/>
    </row>
    <row r="12" spans="1:14" ht="13.5" customHeight="1" thickBot="1">
      <c r="A12" s="66" t="s">
        <v>12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33"/>
      <c r="M12" s="34">
        <f>M11+M10</f>
        <v>0</v>
      </c>
      <c r="N12" s="20"/>
    </row>
    <row r="13" ht="13.5" thickTop="1"/>
  </sheetData>
  <sheetProtection/>
  <mergeCells count="5">
    <mergeCell ref="A1:M1"/>
    <mergeCell ref="A2:M2"/>
    <mergeCell ref="A12:K12"/>
    <mergeCell ref="A11:K11"/>
    <mergeCell ref="A10:K10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7109375" style="1" customWidth="1"/>
    <col min="7" max="7" width="20.003906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63</v>
      </c>
    </row>
    <row r="4" ht="15" thickBot="1"/>
    <row r="5" spans="2:7" ht="36.75" thickBot="1">
      <c r="B5" s="4" t="s">
        <v>14</v>
      </c>
      <c r="C5" s="5" t="s">
        <v>61</v>
      </c>
      <c r="E5" s="12" t="s">
        <v>33</v>
      </c>
      <c r="F5" s="13" t="s">
        <v>34</v>
      </c>
      <c r="G5" s="14" t="s">
        <v>35</v>
      </c>
    </row>
    <row r="6" spans="2:7" ht="15" thickBot="1">
      <c r="B6" s="6"/>
      <c r="C6" s="7"/>
      <c r="E6" s="64">
        <f>specifikacija!L10</f>
        <v>0</v>
      </c>
      <c r="F6" s="15">
        <f>specifikacija!M10</f>
        <v>0</v>
      </c>
      <c r="G6" s="16">
        <f>specifikacija!M12</f>
        <v>0</v>
      </c>
    </row>
    <row r="7" spans="2:7" ht="36.75" thickBot="1">
      <c r="B7" s="4" t="s">
        <v>15</v>
      </c>
      <c r="C7" s="26" t="s">
        <v>31</v>
      </c>
      <c r="E7" s="70" t="s">
        <v>36</v>
      </c>
      <c r="F7" s="71"/>
      <c r="G7" s="72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5" t="s">
        <v>30</v>
      </c>
      <c r="E13" s="9" t="s">
        <v>23</v>
      </c>
      <c r="F13" s="24">
        <f>SUBTOTAL(101,specifikacija!N5:N6)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62</v>
      </c>
      <c r="E15" s="9" t="s">
        <v>24</v>
      </c>
      <c r="F15" s="8" t="s">
        <v>22</v>
      </c>
    </row>
    <row r="16" spans="2:3" ht="14.25">
      <c r="B16" s="6"/>
      <c r="C16" s="7"/>
    </row>
    <row r="17" spans="2:3" ht="14.25">
      <c r="B17" s="6"/>
      <c r="C17" s="7"/>
    </row>
    <row r="18" spans="2:3" ht="15">
      <c r="B18" s="4" t="s">
        <v>20</v>
      </c>
      <c r="C18" s="10">
        <v>33600000</v>
      </c>
    </row>
    <row r="24" ht="14.25">
      <c r="G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2017-12-29T12:37:37Z</dcterms:modified>
  <cp:category/>
  <cp:version/>
  <cp:contentType/>
  <cp:contentStatus/>
</cp:coreProperties>
</file>