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<sst xmlns="http://schemas.openxmlformats.org/spreadsheetml/2006/main" count="72" uniqueCount="66">
  <si>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</si>
  <si>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</si>
  <si>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</si>
  <si>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</si>
  <si>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</si>
  <si>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</si>
  <si>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</si>
  <si>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</si>
  <si>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</si>
  <si>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</si>
  <si>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</si>
  <si>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</si>
  <si>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</si>
  <si>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</si>
  <si>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</si>
  <si>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</si>
  <si>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</si>
  <si>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</si>
  <si>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</si>
  <si>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</si>
  <si>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</si>
  <si>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</si>
  <si>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</si>
  <si>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</si>
  <si>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</si>
  <si>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</si>
  <si>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</si>
  <si>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</si>
  <si>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</si>
  <si>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Лекови са Листе Ц Листе лекова</t>
  </si>
  <si>
    <t>Предмет набавке</t>
  </si>
  <si>
    <t>Заштићени назив понуђеног добра</t>
  </si>
  <si>
    <t>idarubicin</t>
  </si>
  <si>
    <t>ZAVEDOS</t>
  </si>
  <si>
    <t>liofilizat za rastvor za injekciju</t>
  </si>
  <si>
    <t>10 mg</t>
  </si>
  <si>
    <t>sunitinib</t>
  </si>
  <si>
    <t>0033181</t>
  </si>
  <si>
    <t>SUTENT</t>
  </si>
  <si>
    <t>kapsula, tvrda</t>
  </si>
  <si>
    <t>12,5 mg</t>
  </si>
  <si>
    <t>25 mg</t>
  </si>
  <si>
    <t>50 mg</t>
  </si>
  <si>
    <t>PFIZER SRB D.O.O.</t>
  </si>
  <si>
    <t>etanercept</t>
  </si>
  <si>
    <t>prašak i rastvarač za rastvor za injekciju</t>
  </si>
  <si>
    <t>bočica</t>
  </si>
  <si>
    <t>Wyeth Pharmaceuticals</t>
  </si>
  <si>
    <t>rastvor za injekciju</t>
  </si>
  <si>
    <t>injekcioni špric i pen sa uloškom</t>
  </si>
  <si>
    <t>0014312
0014313</t>
  </si>
  <si>
    <t>Укупно за партију  21</t>
  </si>
  <si>
    <t>Укупно за партију 31</t>
  </si>
  <si>
    <t>Actavis Italy S.P.A</t>
  </si>
  <si>
    <t>Pfizer Italia S.R.L.</t>
  </si>
  <si>
    <t>404-1-110/17-22</t>
  </si>
  <si>
    <t>ПРОЦЕЊЕНА ВРЕДНОСТ</t>
  </si>
  <si>
    <t>УГОВОРЕНА ВРЕДНОСТ   (без ПДВ-a)</t>
  </si>
  <si>
    <t>УГОВОРЕНА ВРЕДНОСТ          (са ПДВ-ом)</t>
  </si>
  <si>
    <t>Обликована по партијама, централизована, оквирни споразум</t>
  </si>
  <si>
    <t>У хиљадама динара (за УЈН)</t>
  </si>
  <si>
    <t>Класичан сектор - приходи из буџета</t>
  </si>
  <si>
    <t>Број решења УЈН</t>
  </si>
  <si>
    <t>нема</t>
  </si>
  <si>
    <t>ENBREL</t>
  </si>
  <si>
    <t>0014310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</si>
</sst>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/>
    </xf>
    <xf numFmtId="4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4" fontId="47" fillId="0" borderId="12" xfId="0" applyNumberFormat="1" applyFont="1" applyFill="1" applyBorder="1" applyAlignment="1">
      <alignment vertical="center" wrapText="1"/>
    </xf>
    <xf numFmtId="4" fontId="47" fillId="0" borderId="13" xfId="0" applyNumberFormat="1" applyFont="1" applyFill="1" applyBorder="1" applyAlignment="1">
      <alignment vertical="center" wrapText="1"/>
    </xf>
    <xf numFmtId="4" fontId="47" fillId="0" borderId="14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3" fontId="47" fillId="0" borderId="16" xfId="0" applyNumberFormat="1" applyFont="1" applyFill="1" applyBorder="1" applyAlignment="1">
      <alignment vertical="center" wrapText="1"/>
    </xf>
    <xf numFmtId="3" fontId="47" fillId="0" borderId="17" xfId="0" applyNumberFormat="1" applyFont="1" applyFill="1" applyBorder="1" applyAlignment="1">
      <alignment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20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3" fontId="49" fillId="0" borderId="11" xfId="0" applyNumberFormat="1" applyFont="1" applyFill="1" applyBorder="1" applyAlignment="1">
      <alignment horizontal="center" vertical="center" wrapText="1"/>
    </xf>
    <xf numFmtId="0" fontId="3" fillId="34" borderId="11" xfId="55" applyFont="1" applyFill="1" applyBorder="1" applyAlignment="1">
      <alignment horizontal="center" vertical="center" wrapText="1"/>
      <protection/>
    </xf>
    <xf numFmtId="4" fontId="45" fillId="0" borderId="11" xfId="55" applyNumberFormat="1" applyFont="1" applyFill="1" applyBorder="1" applyAlignment="1">
      <alignment horizontal="center" vertical="center" wrapText="1"/>
      <protection/>
    </xf>
    <xf numFmtId="4" fontId="46" fillId="34" borderId="22" xfId="0" applyNumberFormat="1" applyFont="1" applyFill="1" applyBorder="1" applyAlignment="1">
      <alignment horizontal="center" vertical="center" wrapText="1"/>
    </xf>
    <xf numFmtId="4" fontId="46" fillId="34" borderId="22" xfId="0" applyNumberFormat="1" applyFont="1" applyFill="1" applyBorder="1" applyAlignment="1">
      <alignment horizontal="right" vertical="center" wrapText="1"/>
    </xf>
    <xf numFmtId="4" fontId="46" fillId="34" borderId="23" xfId="0" applyNumberFormat="1" applyFont="1" applyFill="1" applyBorder="1" applyAlignment="1">
      <alignment horizontal="center" vertical="center" wrapText="1"/>
    </xf>
    <xf numFmtId="4" fontId="46" fillId="34" borderId="23" xfId="0" applyNumberFormat="1" applyFont="1" applyFill="1" applyBorder="1" applyAlignment="1">
      <alignment horizontal="right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5" borderId="27" xfId="0" applyFont="1" applyFill="1" applyBorder="1" applyAlignment="1">
      <alignment horizontal="center" vertical="center" wrapText="1"/>
    </xf>
    <xf numFmtId="0" fontId="6" fillId="35" borderId="27" xfId="56" applyNumberFormat="1" applyFont="1" applyFill="1" applyBorder="1" applyAlignment="1">
      <alignment horizontal="center" vertical="center" wrapText="1"/>
      <protection/>
    </xf>
    <xf numFmtId="0" fontId="46" fillId="33" borderId="27" xfId="0" applyFont="1" applyFill="1" applyBorder="1" applyAlignment="1">
      <alignment horizontal="center" vertical="center" wrapText="1"/>
    </xf>
    <xf numFmtId="4" fontId="46" fillId="33" borderId="28" xfId="0" applyNumberFormat="1" applyFont="1" applyFill="1" applyBorder="1" applyAlignment="1">
      <alignment horizontal="center" vertical="center" wrapText="1"/>
    </xf>
    <xf numFmtId="4" fontId="46" fillId="35" borderId="29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/>
    </xf>
    <xf numFmtId="3" fontId="46" fillId="0" borderId="11" xfId="0" applyNumberFormat="1" applyFont="1" applyBorder="1" applyAlignment="1">
      <alignment horizontal="center" vertical="center" wrapText="1"/>
    </xf>
    <xf numFmtId="4" fontId="46" fillId="0" borderId="30" xfId="0" applyNumberFormat="1" applyFont="1" applyBorder="1" applyAlignment="1">
      <alignment horizontal="center" vertical="center" wrapText="1"/>
    </xf>
    <xf numFmtId="4" fontId="46" fillId="0" borderId="18" xfId="0" applyNumberFormat="1" applyFont="1" applyBorder="1" applyAlignment="1">
      <alignment horizontal="center" vertical="center"/>
    </xf>
    <xf numFmtId="4" fontId="46" fillId="0" borderId="22" xfId="0" applyNumberFormat="1" applyFont="1" applyBorder="1" applyAlignment="1">
      <alignment horizontal="right" vertical="center" wrapText="1"/>
    </xf>
    <xf numFmtId="4" fontId="46" fillId="0" borderId="31" xfId="0" applyNumberFormat="1" applyFont="1" applyBorder="1" applyAlignment="1">
      <alignment horizontal="center" vertical="center" wrapText="1"/>
    </xf>
    <xf numFmtId="4" fontId="46" fillId="0" borderId="22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 wrapText="1"/>
    </xf>
    <xf numFmtId="4" fontId="50" fillId="0" borderId="18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6" fillId="34" borderId="25" xfId="0" applyFont="1" applyFill="1" applyBorder="1" applyAlignment="1">
      <alignment horizontal="right" vertical="center" wrapText="1"/>
    </xf>
    <xf numFmtId="0" fontId="46" fillId="34" borderId="32" xfId="0" applyFont="1" applyFill="1" applyBorder="1" applyAlignment="1">
      <alignment horizontal="right" vertical="center" wrapText="1"/>
    </xf>
    <xf numFmtId="0" fontId="46" fillId="34" borderId="19" xfId="0" applyFont="1" applyFill="1" applyBorder="1" applyAlignment="1">
      <alignment horizontal="right" vertical="center" wrapText="1"/>
    </xf>
    <xf numFmtId="0" fontId="39" fillId="0" borderId="33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34" borderId="37" xfId="0" applyFont="1" applyFill="1" applyBorder="1" applyAlignment="1">
      <alignment horizontal="right" vertical="center" wrapText="1"/>
    </xf>
    <xf numFmtId="0" fontId="46" fillId="34" borderId="38" xfId="0" applyFont="1" applyFill="1" applyBorder="1" applyAlignment="1">
      <alignment horizontal="right" vertical="center" wrapText="1"/>
    </xf>
    <xf numFmtId="0" fontId="46" fillId="34" borderId="39" xfId="0" applyFont="1" applyFill="1" applyBorder="1" applyAlignment="1">
      <alignment horizontal="right" vertical="center" wrapText="1"/>
    </xf>
    <xf numFmtId="0" fontId="46" fillId="34" borderId="31" xfId="0" applyFont="1" applyFill="1" applyBorder="1" applyAlignment="1">
      <alignment horizontal="right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right" vertical="center"/>
    </xf>
    <xf numFmtId="0" fontId="48" fillId="0" borderId="31" xfId="0" applyFont="1" applyBorder="1" applyAlignment="1">
      <alignment horizontal="right" vertical="center"/>
    </xf>
    <xf numFmtId="0" fontId="48" fillId="0" borderId="18" xfId="0" applyFont="1" applyBorder="1" applyAlignment="1">
      <alignment horizontal="right" vertical="center"/>
    </xf>
    <xf numFmtId="4" fontId="47" fillId="34" borderId="15" xfId="55" applyNumberFormat="1" applyFont="1" applyFill="1" applyBorder="1" applyAlignment="1">
      <alignment horizontal="center" vertical="center" wrapText="1"/>
      <protection/>
    </xf>
    <xf numFmtId="4" fontId="47" fillId="34" borderId="13" xfId="55" applyNumberFormat="1" applyFont="1" applyFill="1" applyBorder="1" applyAlignment="1">
      <alignment horizontal="center" vertical="center" wrapText="1"/>
      <protection/>
    </xf>
    <xf numFmtId="4" fontId="47" fillId="34" borderId="17" xfId="55" applyNumberFormat="1" applyFont="1" applyFill="1" applyBorder="1" applyAlignment="1">
      <alignment horizontal="center" vertical="center" wrapText="1"/>
      <protection/>
    </xf>
    <xf numFmtId="4" fontId="5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9.140625" style="21" customWidth="1"/>
    <col min="2" max="2" width="11.8515625" style="22" customWidth="1"/>
    <col min="3" max="3" width="11.140625" style="3" customWidth="1"/>
    <col min="4" max="4" width="14.421875" style="3" customWidth="1"/>
    <col min="5" max="5" width="14.421875" style="22" customWidth="1"/>
    <col min="6" max="6" width="14.8515625" style="3" customWidth="1"/>
    <col min="7" max="7" width="9.140625" style="3" customWidth="1"/>
    <col min="8" max="8" width="9.8515625" style="3" customWidth="1"/>
    <col min="9" max="9" width="13.421875" style="3" customWidth="1"/>
    <col min="10" max="10" width="13.421875" style="3" hidden="1" customWidth="1"/>
    <col min="11" max="11" width="13.421875" style="3" customWidth="1"/>
    <col min="12" max="12" width="13.421875" style="3" hidden="1" customWidth="1"/>
    <col min="13" max="13" width="13.421875" style="3" customWidth="1"/>
    <col min="14" max="14" width="13.421875" style="3" hidden="1" customWidth="1"/>
    <col min="15" max="15" width="13.421875" style="3" customWidth="1"/>
    <col min="16" max="16384" width="9.140625" style="3" customWidth="1"/>
  </cols>
  <sheetData>
    <row r="2" spans="1:15" ht="12.75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9"/>
    </row>
    <row r="3" spans="1:15" ht="12.75" customHeigh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19"/>
    </row>
    <row r="5" ht="13.5" thickBot="1"/>
    <row r="6" spans="1:14" ht="53.25" customHeight="1" thickTop="1">
      <c r="A6" s="42" t="s">
        <v>27</v>
      </c>
      <c r="B6" s="44" t="s">
        <v>30</v>
      </c>
      <c r="C6" s="45" t="s">
        <v>0</v>
      </c>
      <c r="D6" s="45" t="s">
        <v>31</v>
      </c>
      <c r="E6" s="45" t="s">
        <v>2</v>
      </c>
      <c r="F6" s="45" t="s">
        <v>1</v>
      </c>
      <c r="G6" s="45" t="s">
        <v>10</v>
      </c>
      <c r="H6" s="46" t="s">
        <v>3</v>
      </c>
      <c r="I6" s="45" t="s">
        <v>4</v>
      </c>
      <c r="J6" s="47" t="s">
        <v>5</v>
      </c>
      <c r="K6" s="45" t="s">
        <v>6</v>
      </c>
      <c r="L6" s="48" t="s">
        <v>7</v>
      </c>
      <c r="M6" s="49" t="s">
        <v>8</v>
      </c>
      <c r="N6" s="2" t="s">
        <v>9</v>
      </c>
    </row>
    <row r="7" spans="1:14" s="22" customFormat="1" ht="27.75" customHeight="1">
      <c r="A7" s="43">
        <v>11</v>
      </c>
      <c r="B7" s="8" t="s">
        <v>32</v>
      </c>
      <c r="C7" s="50" t="s">
        <v>37</v>
      </c>
      <c r="D7" s="26" t="s">
        <v>33</v>
      </c>
      <c r="E7" s="26" t="s">
        <v>53</v>
      </c>
      <c r="F7" s="8" t="s">
        <v>34</v>
      </c>
      <c r="G7" s="8" t="s">
        <v>35</v>
      </c>
      <c r="H7" s="8" t="s">
        <v>46</v>
      </c>
      <c r="I7" s="51"/>
      <c r="J7" s="52">
        <v>12612</v>
      </c>
      <c r="K7" s="88">
        <v>12513.6</v>
      </c>
      <c r="L7" s="53">
        <f>I7*J7</f>
        <v>0</v>
      </c>
      <c r="M7" s="54">
        <f>I7*K7</f>
        <v>0</v>
      </c>
      <c r="N7" s="18">
        <v>1</v>
      </c>
    </row>
    <row r="8" spans="1:14" ht="27.75" customHeight="1">
      <c r="A8" s="68">
        <v>21</v>
      </c>
      <c r="B8" s="67" t="s">
        <v>36</v>
      </c>
      <c r="C8" s="50">
        <v>1039703</v>
      </c>
      <c r="D8" s="67" t="s">
        <v>38</v>
      </c>
      <c r="E8" s="67" t="s">
        <v>54</v>
      </c>
      <c r="F8" s="72" t="s">
        <v>39</v>
      </c>
      <c r="G8" s="8" t="s">
        <v>40</v>
      </c>
      <c r="H8" s="67" t="s">
        <v>39</v>
      </c>
      <c r="I8" s="51"/>
      <c r="J8" s="55">
        <v>4280.63</v>
      </c>
      <c r="K8" s="88">
        <v>4247.25</v>
      </c>
      <c r="L8" s="53">
        <f>I8*J8</f>
        <v>0</v>
      </c>
      <c r="M8" s="54">
        <f>I8*K8</f>
        <v>0</v>
      </c>
      <c r="N8" s="64">
        <v>1</v>
      </c>
    </row>
    <row r="9" spans="1:14" s="22" customFormat="1" ht="23.25" customHeight="1">
      <c r="A9" s="68"/>
      <c r="B9" s="67"/>
      <c r="C9" s="50">
        <v>1039704</v>
      </c>
      <c r="D9" s="67"/>
      <c r="E9" s="67"/>
      <c r="F9" s="72"/>
      <c r="G9" s="8" t="s">
        <v>41</v>
      </c>
      <c r="H9" s="67"/>
      <c r="I9" s="51"/>
      <c r="J9" s="55">
        <v>8520.13</v>
      </c>
      <c r="K9" s="88">
        <v>8453.68</v>
      </c>
      <c r="L9" s="53">
        <f>I9*J9</f>
        <v>0</v>
      </c>
      <c r="M9" s="54">
        <f>I9*K9</f>
        <v>0</v>
      </c>
      <c r="N9" s="65"/>
    </row>
    <row r="10" spans="1:14" s="22" customFormat="1" ht="24.75" customHeight="1">
      <c r="A10" s="68"/>
      <c r="B10" s="67"/>
      <c r="C10" s="50">
        <v>1039706</v>
      </c>
      <c r="D10" s="67"/>
      <c r="E10" s="67"/>
      <c r="F10" s="72"/>
      <c r="G10" s="8" t="s">
        <v>42</v>
      </c>
      <c r="H10" s="67"/>
      <c r="I10" s="51"/>
      <c r="J10" s="55">
        <v>17026.6</v>
      </c>
      <c r="K10" s="88">
        <v>16893.79</v>
      </c>
      <c r="L10" s="53">
        <f>I10*J10</f>
        <v>0</v>
      </c>
      <c r="M10" s="54">
        <f>I10*K10</f>
        <v>0</v>
      </c>
      <c r="N10" s="66"/>
    </row>
    <row r="11" spans="1:14" s="23" customFormat="1" ht="24.75" customHeight="1">
      <c r="A11" s="68"/>
      <c r="B11" s="67"/>
      <c r="C11" s="82" t="s">
        <v>51</v>
      </c>
      <c r="D11" s="83"/>
      <c r="E11" s="83"/>
      <c r="F11" s="83"/>
      <c r="G11" s="83"/>
      <c r="H11" s="83"/>
      <c r="I11" s="83"/>
      <c r="J11" s="83"/>
      <c r="K11" s="84"/>
      <c r="L11" s="53">
        <f>L8+L9+L10</f>
        <v>0</v>
      </c>
      <c r="M11" s="56">
        <f>M8+M9+M10</f>
        <v>0</v>
      </c>
      <c r="N11" s="25"/>
    </row>
    <row r="12" spans="1:14" s="23" customFormat="1" ht="48">
      <c r="A12" s="69">
        <v>31</v>
      </c>
      <c r="B12" s="77" t="s">
        <v>44</v>
      </c>
      <c r="C12" s="28" t="s">
        <v>65</v>
      </c>
      <c r="D12" s="29" t="s">
        <v>64</v>
      </c>
      <c r="E12" s="80" t="s">
        <v>47</v>
      </c>
      <c r="F12" s="26" t="s">
        <v>45</v>
      </c>
      <c r="G12" s="30" t="s">
        <v>41</v>
      </c>
      <c r="H12" s="30" t="s">
        <v>46</v>
      </c>
      <c r="I12" s="51"/>
      <c r="J12" s="31">
        <v>10928.07</v>
      </c>
      <c r="K12" s="59">
        <v>10512.62</v>
      </c>
      <c r="L12" s="57">
        <f>J12*I12</f>
        <v>0</v>
      </c>
      <c r="M12" s="54">
        <f>I12*K12</f>
        <v>0</v>
      </c>
      <c r="N12" s="25">
        <v>1</v>
      </c>
    </row>
    <row r="13" spans="1:14" s="23" customFormat="1" ht="48">
      <c r="A13" s="70"/>
      <c r="B13" s="78"/>
      <c r="C13" s="27" t="s">
        <v>50</v>
      </c>
      <c r="D13" s="29" t="s">
        <v>64</v>
      </c>
      <c r="E13" s="81"/>
      <c r="F13" s="8" t="s">
        <v>48</v>
      </c>
      <c r="G13" s="26" t="s">
        <v>42</v>
      </c>
      <c r="H13" s="26" t="s">
        <v>49</v>
      </c>
      <c r="I13" s="58"/>
      <c r="J13" s="31">
        <v>21841.7</v>
      </c>
      <c r="K13" s="59">
        <v>21010.35</v>
      </c>
      <c r="L13" s="57">
        <f>J13*I13</f>
        <v>0</v>
      </c>
      <c r="M13" s="54">
        <f>I13*K13</f>
        <v>0</v>
      </c>
      <c r="N13" s="25">
        <v>1</v>
      </c>
    </row>
    <row r="14" spans="1:14" s="23" customFormat="1" ht="24.75" customHeight="1">
      <c r="A14" s="71"/>
      <c r="B14" s="79"/>
      <c r="C14" s="82" t="s">
        <v>52</v>
      </c>
      <c r="D14" s="83"/>
      <c r="E14" s="83"/>
      <c r="F14" s="83"/>
      <c r="G14" s="83"/>
      <c r="H14" s="83"/>
      <c r="I14" s="83"/>
      <c r="J14" s="83"/>
      <c r="K14" s="84"/>
      <c r="L14" s="57">
        <f>L12+L13</f>
        <v>0</v>
      </c>
      <c r="M14" s="56">
        <f>M12+M13</f>
        <v>0</v>
      </c>
      <c r="N14" s="25"/>
    </row>
    <row r="15" spans="1:14" ht="12.75" customHeight="1">
      <c r="A15" s="61" t="s">
        <v>11</v>
      </c>
      <c r="B15" s="62"/>
      <c r="C15" s="62"/>
      <c r="D15" s="62"/>
      <c r="E15" s="62"/>
      <c r="F15" s="62"/>
      <c r="G15" s="62"/>
      <c r="H15" s="62"/>
      <c r="I15" s="62"/>
      <c r="J15" s="62"/>
      <c r="K15" s="63"/>
      <c r="L15" s="38">
        <f>L7+L11+L14</f>
        <v>0</v>
      </c>
      <c r="M15" s="39">
        <f>M7+M11+M14</f>
        <v>0</v>
      </c>
      <c r="N15" s="18"/>
    </row>
    <row r="16" spans="1:14" ht="12.75" customHeight="1">
      <c r="A16" s="61" t="s">
        <v>12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38">
        <f>L15*0.1</f>
        <v>0</v>
      </c>
      <c r="M16" s="39">
        <f>M15*0.1</f>
        <v>0</v>
      </c>
      <c r="N16" s="18"/>
    </row>
    <row r="17" spans="1:14" ht="13.5" customHeight="1" thickBot="1">
      <c r="A17" s="73" t="s">
        <v>13</v>
      </c>
      <c r="B17" s="74"/>
      <c r="C17" s="74"/>
      <c r="D17" s="74"/>
      <c r="E17" s="74"/>
      <c r="F17" s="74"/>
      <c r="G17" s="74"/>
      <c r="H17" s="74"/>
      <c r="I17" s="74"/>
      <c r="J17" s="74"/>
      <c r="K17" s="75"/>
      <c r="L17" s="40">
        <f>L16+L15</f>
        <v>0</v>
      </c>
      <c r="M17" s="41">
        <f>M16+M15</f>
        <v>0</v>
      </c>
      <c r="N17" s="18"/>
    </row>
    <row r="18" ht="13.5" thickTop="1"/>
  </sheetData>
  <sheetProtection/>
  <mergeCells count="17">
    <mergeCell ref="H8:H10"/>
    <mergeCell ref="A17:K17"/>
    <mergeCell ref="A16:K16"/>
    <mergeCell ref="B12:B14"/>
    <mergeCell ref="E12:E13"/>
    <mergeCell ref="C11:K11"/>
    <mergeCell ref="C14:K14"/>
    <mergeCell ref="A2:N2"/>
    <mergeCell ref="A3:N3"/>
    <mergeCell ref="A15:K15"/>
    <mergeCell ref="N8:N10"/>
    <mergeCell ref="B8:B11"/>
    <mergeCell ref="A8:A11"/>
    <mergeCell ref="A12:A14"/>
    <mergeCell ref="D8:D10"/>
    <mergeCell ref="E8:E10"/>
    <mergeCell ref="F8:F10"/>
  </mergeCells>
  <printOptions/>
  <pageMargins left="0.7" right="0.7" top="0.75" bottom="0.75" header="0.3" footer="0.3"/>
  <pageSetup orientation="landscape" scale="90" r:id="rId1"/>
  <ignoredErrors>
    <ignoredError sqref="C7" numberStoredAsText="1"/>
    <ignoredError sqref="M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26.00390625" style="1" customWidth="1"/>
    <col min="3" max="3" width="26.140625" style="1" customWidth="1"/>
    <col min="4" max="4" width="6.421875" style="1" customWidth="1"/>
    <col min="5" max="5" width="22.28125" style="1" customWidth="1"/>
    <col min="6" max="6" width="20.00390625" style="1" customWidth="1"/>
    <col min="7" max="7" width="22.421875" style="1" customWidth="1"/>
    <col min="8" max="16384" width="9.140625" style="1" customWidth="1"/>
  </cols>
  <sheetData>
    <row r="2" spans="2:5" ht="14.25">
      <c r="B2" s="11" t="s">
        <v>14</v>
      </c>
      <c r="C2" s="11"/>
      <c r="D2" s="11"/>
      <c r="E2" s="24" t="s">
        <v>43</v>
      </c>
    </row>
    <row r="4" ht="15" thickBot="1"/>
    <row r="5" spans="2:7" ht="36.75" thickBot="1">
      <c r="B5" s="4" t="s">
        <v>15</v>
      </c>
      <c r="C5" s="5" t="s">
        <v>55</v>
      </c>
      <c r="E5" s="32" t="s">
        <v>56</v>
      </c>
      <c r="F5" s="33" t="s">
        <v>57</v>
      </c>
      <c r="G5" s="34" t="s">
        <v>58</v>
      </c>
    </row>
    <row r="6" spans="2:7" ht="15" thickBot="1">
      <c r="B6" s="6"/>
      <c r="C6" s="7"/>
      <c r="E6" s="12">
        <f>specifikacija!L15</f>
        <v>0</v>
      </c>
      <c r="F6" s="13">
        <f>specifikacija!M15</f>
        <v>0</v>
      </c>
      <c r="G6" s="14">
        <f>specifikacija!M17</f>
        <v>0</v>
      </c>
    </row>
    <row r="7" spans="2:7" ht="36.75" thickBot="1">
      <c r="B7" s="4" t="s">
        <v>16</v>
      </c>
      <c r="C7" s="8" t="s">
        <v>59</v>
      </c>
      <c r="E7" s="85" t="s">
        <v>60</v>
      </c>
      <c r="F7" s="86"/>
      <c r="G7" s="87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17</v>
      </c>
      <c r="C9" s="8" t="s">
        <v>28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18</v>
      </c>
      <c r="C11" s="8" t="s">
        <v>22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19</v>
      </c>
      <c r="C13" s="5" t="s">
        <v>61</v>
      </c>
      <c r="E13" s="9" t="s">
        <v>24</v>
      </c>
      <c r="F13" s="35">
        <f>SUBTOTAL(101,specifikacija!N7:N13)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20</v>
      </c>
      <c r="C15" s="5" t="s">
        <v>29</v>
      </c>
      <c r="E15" s="9" t="s">
        <v>25</v>
      </c>
      <c r="F15" s="8" t="s">
        <v>23</v>
      </c>
    </row>
    <row r="16" spans="2:3" ht="14.25">
      <c r="B16" s="6"/>
      <c r="C16" s="7"/>
    </row>
    <row r="17" spans="2:3" ht="15">
      <c r="B17" s="36" t="s">
        <v>62</v>
      </c>
      <c r="C17" s="37" t="s">
        <v>63</v>
      </c>
    </row>
    <row r="18" spans="2:3" ht="14.25">
      <c r="B18" s="6"/>
      <c r="C18" s="7"/>
    </row>
    <row r="19" spans="2:3" ht="15">
      <c r="B19" s="4" t="s">
        <v>21</v>
      </c>
      <c r="C19" s="10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" right="0.7" top="0.75" bottom="0.75" header="0.3" footer="0.3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2018-06-08T15:54:17Z</dcterms:modified>
  <cp:category/>
  <cp:version/>
  <cp:contentType/>
  <cp:contentStatus/>
</cp:coreProperties>
</file>