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<sst xmlns="http://schemas.openxmlformats.org/spreadsheetml/2006/main" count="57" uniqueCount="53">
  <si>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</si>
  <si>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</si>
  <si>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</si>
  <si>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</si>
  <si>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</si>
  <si>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</si>
  <si>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</si>
  <si>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</si>
  <si>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</si>
  <si>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</si>
  <si>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</si>
  <si>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</si>
  <si>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</si>
  <si>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</si>
  <si>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</si>
  <si>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</si>
  <si>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</si>
  <si>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</si>
  <si>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</si>
  <si>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</si>
  <si>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</si>
  <si>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</si>
  <si>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</si>
  <si>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</si>
  <si>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</si>
  <si>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</si>
  <si>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</si>
  <si>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</si>
  <si>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</si>
  <si>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</si>
  <si>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</si>
  <si>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</si>
  <si>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</si>
  <si>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</si>
  <si>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</si>
  <si>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</si>
  <si>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</si>
  <si>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prašak i rastvarač za rastvor za injekciju/ infuziju</t>
  </si>
  <si>
    <t>Јединична цена</t>
  </si>
  <si>
    <t>BOEHRINGER INGELHEIM D.O.O.</t>
  </si>
  <si>
    <t>42</t>
  </si>
  <si>
    <t>alteplaza 50 mg</t>
  </si>
  <si>
    <t>Actilyse 50mg Amp.1</t>
  </si>
  <si>
    <t>“Boehringer Ingelheim Pharma GmbH &amp; Co. KG” Birkendorfer Strasse 65, Biberach an der Riss, Germany</t>
  </si>
  <si>
    <t>50 mg/50 ml</t>
  </si>
  <si>
    <t>liobočica</t>
  </si>
  <si>
    <t>43</t>
  </si>
  <si>
    <t>tenekteplaza 50 mg</t>
  </si>
  <si>
    <t>Metalyse 50mg/10ml Amp.1</t>
  </si>
  <si>
    <t>prašak i rastvarač za rastvor za injekciju</t>
  </si>
  <si>
    <t>50 mg/10 ml</t>
  </si>
  <si>
    <t>404-1-110/17-23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</si>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</sst>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  <numFmt numFmtId="189" formatCode="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0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4" fontId="40" fillId="33" borderId="17" xfId="0" applyNumberFormat="1" applyFont="1" applyFill="1" applyBorder="1" applyAlignment="1">
      <alignment horizontal="center" vertical="center" wrapText="1"/>
    </xf>
    <xf numFmtId="4" fontId="40" fillId="35" borderId="18" xfId="0" applyNumberFormat="1" applyFont="1" applyFill="1" applyBorder="1" applyAlignment="1">
      <alignment horizontal="center" vertical="center" wrapText="1"/>
    </xf>
    <xf numFmtId="0" fontId="40" fillId="35" borderId="19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4" fontId="47" fillId="0" borderId="20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4" fontId="47" fillId="34" borderId="21" xfId="0" applyNumberFormat="1" applyFont="1" applyFill="1" applyBorder="1" applyAlignment="1">
      <alignment horizontal="center" vertical="center" wrapText="1"/>
    </xf>
    <xf numFmtId="4" fontId="47" fillId="34" borderId="22" xfId="0" applyNumberFormat="1" applyFont="1" applyFill="1" applyBorder="1" applyAlignment="1">
      <alignment horizontal="center" vertical="center" wrapText="1"/>
    </xf>
    <xf numFmtId="4" fontId="47" fillId="34" borderId="23" xfId="0" applyNumberFormat="1" applyFont="1" applyFill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right" vertical="center" wrapText="1"/>
    </xf>
    <xf numFmtId="4" fontId="47" fillId="34" borderId="24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7" fillId="0" borderId="11" xfId="65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8" fillId="0" borderId="11" xfId="61" applyFont="1" applyFill="1" applyBorder="1" applyAlignment="1">
      <alignment horizontal="center" vertical="center" wrapText="1"/>
      <protection/>
    </xf>
    <xf numFmtId="189" fontId="47" fillId="0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8" fillId="0" borderId="11" xfId="61" applyNumberFormat="1" applyFont="1" applyFill="1" applyBorder="1" applyAlignment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" fontId="47" fillId="34" borderId="25" xfId="0" applyNumberFormat="1" applyFont="1" applyFill="1" applyBorder="1" applyAlignment="1">
      <alignment horizontal="right" vertical="center" wrapText="1"/>
    </xf>
    <xf numFmtId="49" fontId="8" fillId="0" borderId="26" xfId="61" applyNumberFormat="1" applyFont="1" applyFill="1" applyBorder="1" applyAlignment="1">
      <alignment horizontal="center" vertical="center" wrapText="1"/>
      <protection/>
    </xf>
    <xf numFmtId="0" fontId="40" fillId="35" borderId="27" xfId="0" applyFont="1" applyFill="1" applyBorder="1" applyAlignment="1">
      <alignment horizontal="center" vertical="center" wrapText="1"/>
    </xf>
    <xf numFmtId="4" fontId="47" fillId="0" borderId="28" xfId="0" applyNumberFormat="1" applyFont="1" applyBorder="1" applyAlignment="1">
      <alignment horizontal="right" vertical="center" wrapText="1"/>
    </xf>
    <xf numFmtId="4" fontId="47" fillId="34" borderId="29" xfId="0" applyNumberFormat="1" applyFont="1" applyFill="1" applyBorder="1" applyAlignment="1">
      <alignment horizontal="right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34" borderId="30" xfId="0" applyFont="1" applyFill="1" applyBorder="1" applyAlignment="1">
      <alignment horizontal="right" vertical="center" wrapText="1"/>
    </xf>
    <xf numFmtId="0" fontId="40" fillId="34" borderId="31" xfId="0" applyFont="1" applyFill="1" applyBorder="1" applyAlignment="1">
      <alignment horizontal="right" vertical="center" wrapText="1"/>
    </xf>
    <xf numFmtId="0" fontId="40" fillId="34" borderId="32" xfId="0" applyFont="1" applyFill="1" applyBorder="1" applyAlignment="1">
      <alignment horizontal="right" vertical="center" wrapText="1"/>
    </xf>
    <xf numFmtId="0" fontId="40" fillId="34" borderId="33" xfId="0" applyFont="1" applyFill="1" applyBorder="1" applyAlignment="1">
      <alignment horizontal="right" vertical="center" wrapText="1"/>
    </xf>
    <xf numFmtId="0" fontId="40" fillId="34" borderId="34" xfId="0" applyFont="1" applyFill="1" applyBorder="1" applyAlignment="1">
      <alignment horizontal="right" vertical="center" wrapText="1"/>
    </xf>
    <xf numFmtId="0" fontId="40" fillId="34" borderId="22" xfId="0" applyFont="1" applyFill="1" applyBorder="1" applyAlignment="1">
      <alignment horizontal="right" vertical="center" wrapText="1"/>
    </xf>
    <xf numFmtId="0" fontId="40" fillId="34" borderId="35" xfId="0" applyFont="1" applyFill="1" applyBorder="1" applyAlignment="1">
      <alignment horizontal="right" vertical="center" wrapText="1"/>
    </xf>
    <xf numFmtId="0" fontId="40" fillId="34" borderId="36" xfId="0" applyFont="1" applyFill="1" applyBorder="1" applyAlignment="1">
      <alignment horizontal="right" vertical="center" wrapText="1"/>
    </xf>
    <xf numFmtId="0" fontId="40" fillId="34" borderId="37" xfId="0" applyFont="1" applyFill="1" applyBorder="1" applyAlignment="1">
      <alignment horizontal="right" vertical="center" wrapText="1"/>
    </xf>
    <xf numFmtId="4" fontId="48" fillId="34" borderId="14" xfId="0" applyNumberFormat="1" applyFont="1" applyFill="1" applyBorder="1" applyAlignment="1">
      <alignment horizontal="center" vertical="center" wrapText="1"/>
    </xf>
    <xf numFmtId="4" fontId="48" fillId="34" borderId="38" xfId="0" applyNumberFormat="1" applyFont="1" applyFill="1" applyBorder="1" applyAlignment="1">
      <alignment horizontal="center" vertical="center" wrapText="1"/>
    </xf>
    <xf numFmtId="4" fontId="48" fillId="34" borderId="16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M3"/>
    </sheetView>
  </sheetViews>
  <sheetFormatPr defaultColWidth="9.140625" defaultRowHeight="15"/>
  <cols>
    <col min="1" max="1" width="6.57421875" style="35" customWidth="1"/>
    <col min="2" max="2" width="15.28125" style="35" customWidth="1"/>
    <col min="3" max="3" width="10.00390625" style="35" customWidth="1"/>
    <col min="4" max="4" width="13.28125" style="35" customWidth="1"/>
    <col min="5" max="5" width="19.57421875" style="35" customWidth="1"/>
    <col min="6" max="6" width="14.7109375" style="35" customWidth="1"/>
    <col min="7" max="7" width="14.421875" style="35" customWidth="1"/>
    <col min="8" max="8" width="9.421875" style="35" customWidth="1"/>
    <col min="9" max="9" width="12.00390625" style="35" customWidth="1"/>
    <col min="10" max="10" width="11.00390625" style="35" hidden="1" customWidth="1"/>
    <col min="11" max="11" width="10.8515625" style="35" customWidth="1"/>
    <col min="12" max="12" width="17.8515625" style="35" hidden="1" customWidth="1"/>
    <col min="13" max="13" width="16.28125" style="35" customWidth="1"/>
    <col min="14" max="14" width="13.8515625" style="35" hidden="1" customWidth="1"/>
    <col min="15" max="16384" width="9.140625" style="35" customWidth="1"/>
  </cols>
  <sheetData>
    <row r="2" spans="1:14" ht="12.75" customHeight="1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6"/>
    </row>
    <row r="3" spans="1:14" ht="12.7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6"/>
    </row>
    <row r="5" ht="13.5" thickBot="1"/>
    <row r="6" spans="1:14" ht="53.25" customHeight="1" thickTop="1">
      <c r="A6" s="46" t="s">
        <v>34</v>
      </c>
      <c r="B6" s="20" t="s">
        <v>25</v>
      </c>
      <c r="C6" s="20" t="s">
        <v>0</v>
      </c>
      <c r="D6" s="20" t="s">
        <v>35</v>
      </c>
      <c r="E6" s="20" t="s">
        <v>2</v>
      </c>
      <c r="F6" s="20" t="s">
        <v>1</v>
      </c>
      <c r="G6" s="20" t="s">
        <v>36</v>
      </c>
      <c r="H6" s="20" t="s">
        <v>3</v>
      </c>
      <c r="I6" s="20" t="s">
        <v>4</v>
      </c>
      <c r="J6" s="21" t="s">
        <v>5</v>
      </c>
      <c r="K6" s="20" t="s">
        <v>38</v>
      </c>
      <c r="L6" s="18" t="s">
        <v>6</v>
      </c>
      <c r="M6" s="19" t="s">
        <v>7</v>
      </c>
      <c r="N6" s="2" t="s">
        <v>8</v>
      </c>
    </row>
    <row r="7" spans="1:14" ht="60">
      <c r="A7" s="45" t="s">
        <v>40</v>
      </c>
      <c r="B7" s="36" t="s">
        <v>41</v>
      </c>
      <c r="C7" s="37">
        <v>64130</v>
      </c>
      <c r="D7" s="38" t="s">
        <v>42</v>
      </c>
      <c r="E7" s="39" t="s">
        <v>43</v>
      </c>
      <c r="F7" s="36" t="s">
        <v>37</v>
      </c>
      <c r="G7" s="36" t="s">
        <v>44</v>
      </c>
      <c r="H7" s="40" t="s">
        <v>45</v>
      </c>
      <c r="I7" s="41"/>
      <c r="J7" s="42">
        <v>48752.5</v>
      </c>
      <c r="K7" s="49">
        <v>48372.2</v>
      </c>
      <c r="L7" s="22">
        <f>I7*J7</f>
        <v>0</v>
      </c>
      <c r="M7" s="27">
        <f>I7*K7</f>
        <v>0</v>
      </c>
      <c r="N7" s="43">
        <v>3</v>
      </c>
    </row>
    <row r="8" spans="1:14" ht="60.75" thickBot="1">
      <c r="A8" s="45" t="s">
        <v>46</v>
      </c>
      <c r="B8" s="36" t="s">
        <v>47</v>
      </c>
      <c r="C8" s="37">
        <v>64060</v>
      </c>
      <c r="D8" s="39" t="s">
        <v>48</v>
      </c>
      <c r="E8" s="39" t="s">
        <v>43</v>
      </c>
      <c r="F8" s="36" t="s">
        <v>49</v>
      </c>
      <c r="G8" s="36" t="s">
        <v>50</v>
      </c>
      <c r="H8" s="40" t="s">
        <v>45</v>
      </c>
      <c r="I8" s="41"/>
      <c r="J8" s="42">
        <v>116444.9</v>
      </c>
      <c r="K8" s="49">
        <v>115536.6</v>
      </c>
      <c r="L8" s="22">
        <f>I8*J8</f>
        <v>0</v>
      </c>
      <c r="M8" s="47">
        <f>I8*K8</f>
        <v>0</v>
      </c>
      <c r="N8" s="43">
        <v>3</v>
      </c>
    </row>
    <row r="9" spans="1:14" ht="17.25" customHeight="1" thickTop="1">
      <c r="A9" s="57" t="s">
        <v>26</v>
      </c>
      <c r="B9" s="58"/>
      <c r="C9" s="58"/>
      <c r="D9" s="58"/>
      <c r="E9" s="58"/>
      <c r="F9" s="58"/>
      <c r="G9" s="58"/>
      <c r="H9" s="58"/>
      <c r="I9" s="58"/>
      <c r="J9" s="58"/>
      <c r="K9" s="59"/>
      <c r="L9" s="24">
        <f>SUM(L7:L8)</f>
        <v>0</v>
      </c>
      <c r="M9" s="44">
        <f>SUM(M7:M8)</f>
        <v>0</v>
      </c>
      <c r="N9" s="23"/>
    </row>
    <row r="10" spans="1:14" ht="18" customHeight="1">
      <c r="A10" s="54" t="s">
        <v>27</v>
      </c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25">
        <f>L9*0.1</f>
        <v>0</v>
      </c>
      <c r="M10" s="28">
        <f>M9*0.1</f>
        <v>0</v>
      </c>
      <c r="N10" s="23"/>
    </row>
    <row r="11" spans="1:14" ht="21" customHeight="1" thickBot="1">
      <c r="A11" s="51" t="s">
        <v>28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26">
        <f>L10+L9</f>
        <v>0</v>
      </c>
      <c r="M11" s="48">
        <f>M10+M9</f>
        <v>0</v>
      </c>
      <c r="N11" s="23"/>
    </row>
    <row r="12" ht="13.5" thickTop="1"/>
  </sheetData>
  <sheetProtection/>
  <mergeCells count="5">
    <mergeCell ref="A2:M2"/>
    <mergeCell ref="A3:M3"/>
    <mergeCell ref="A11:K11"/>
    <mergeCell ref="A10:K10"/>
    <mergeCell ref="A9:K9"/>
  </mergeCells>
  <printOptions/>
  <pageMargins left="0.7086614173228347" right="0.7086614173228347" top="0.7480314960629921" bottom="0.7480314960629921" header="0.31496062992125984" footer="0.31496062992125984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39</v>
      </c>
    </row>
    <row r="4" ht="15" thickBot="1"/>
    <row r="5" spans="2:7" ht="24.75" thickBot="1">
      <c r="B5" s="3" t="s">
        <v>10</v>
      </c>
      <c r="C5" s="4" t="s">
        <v>51</v>
      </c>
      <c r="E5" s="29" t="s">
        <v>29</v>
      </c>
      <c r="F5" s="30" t="s">
        <v>30</v>
      </c>
      <c r="G5" s="31" t="s">
        <v>31</v>
      </c>
    </row>
    <row r="6" spans="2:7" ht="15" thickBot="1">
      <c r="B6" s="5"/>
      <c r="C6" s="6"/>
      <c r="E6" s="11">
        <f>SUBTOTAL(9,specifikacija!L7:L8)</f>
        <v>0</v>
      </c>
      <c r="F6" s="11">
        <f>SUBTOTAL(9,specifikacija!M7:M8)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60" t="s">
        <v>32</v>
      </c>
      <c r="F7" s="61"/>
      <c r="G7" s="62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3" t="s">
        <v>25</v>
      </c>
      <c r="C13" s="34" t="s">
        <v>33</v>
      </c>
      <c r="E13" s="8" t="s">
        <v>20</v>
      </c>
      <c r="F13" s="32">
        <f>SUBTOTAL(101,specifikacija!N7:N8)</f>
        <v>3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52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2018-06-08T14:13:50Z</dcterms:modified>
  <cp:category/>
  <cp:version/>
  <cp:contentType/>
  <cp:contentStatus/>
</cp:coreProperties>
</file>