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<sst xmlns="http://schemas.openxmlformats.org/spreadsheetml/2006/main" count="58" uniqueCount="53">
  <si>
    <t>ЈКЛ</t>
  </si>
  <si>
    <t>Фармацеутски облик</t>
  </si>
  <si>
    <t>Произвођач</t>
  </si>
  <si>
    <t>Јединица мере</t>
  </si>
  <si>
    <t>Количина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</si>
  <si>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</si>
  <si>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</si>
  <si>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</si>
  <si>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</si>
  <si>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</si>
  <si>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</si>
  <si>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</si>
  <si>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</si>
  <si>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</si>
  <si>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</si>
  <si>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</si>
  <si>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</si>
  <si>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</si>
  <si>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</si>
  <si>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</si>
  <si>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</si>
  <si>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</si>
  <si>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</si>
  <si>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</si>
  <si>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</si>
  <si>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</si>
  <si>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</si>
  <si>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</si>
  <si>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</si>
  <si>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</si>
  <si>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</si>
  <si>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</si>
  <si>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</si>
  <si>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</si>
  <si>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</si>
  <si>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</si>
  <si>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ampula</t>
  </si>
  <si>
    <t>koncentrat za rastvor za infuziju</t>
  </si>
  <si>
    <t>Јединична цена</t>
  </si>
  <si>
    <t>MEDIKUNION D.O.O.</t>
  </si>
  <si>
    <t>dopamin 50 mg</t>
  </si>
  <si>
    <t>0105146</t>
  </si>
  <si>
    <t>Dopamin Admeda 50</t>
  </si>
  <si>
    <t>Haupt Pharma Wulfing GmbH</t>
  </si>
  <si>
    <t>50 mg/5 ml</t>
  </si>
  <si>
    <t>140</t>
  </si>
  <si>
    <t>dobutamin 250 mg</t>
  </si>
  <si>
    <t>0105401</t>
  </si>
  <si>
    <t>Dobutamin Admeda 250</t>
  </si>
  <si>
    <t>250 mg</t>
  </si>
  <si>
    <t>404-1-110/17-23</t>
  </si>
  <si>
    <t>Лекови са Листе Б и Листе Д Листе лекова</t>
  </si>
  <si>
    <t xml:space="preserve">Јединична процењена цена без  ПДВ-а 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</si>
</sst>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4" fontId="39" fillId="33" borderId="17" xfId="0" applyNumberFormat="1" applyFont="1" applyFill="1" applyBorder="1" applyAlignment="1">
      <alignment horizontal="center" vertical="center" wrapText="1"/>
    </xf>
    <xf numFmtId="4" fontId="39" fillId="35" borderId="18" xfId="0" applyNumberFormat="1" applyFont="1" applyFill="1" applyBorder="1" applyAlignment="1">
      <alignment horizontal="center" vertical="center" wrapText="1"/>
    </xf>
    <xf numFmtId="0" fontId="39" fillId="35" borderId="19" xfId="0" applyFont="1" applyFill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4" fontId="46" fillId="34" borderId="21" xfId="0" applyNumberFormat="1" applyFont="1" applyFill="1" applyBorder="1" applyAlignment="1">
      <alignment horizontal="center" vertical="center" wrapText="1"/>
    </xf>
    <xf numFmtId="4" fontId="46" fillId="34" borderId="22" xfId="0" applyNumberFormat="1" applyFont="1" applyFill="1" applyBorder="1" applyAlignment="1">
      <alignment horizontal="center" vertical="center" wrapText="1"/>
    </xf>
    <xf numFmtId="4" fontId="46" fillId="34" borderId="23" xfId="0" applyNumberFormat="1" applyFont="1" applyFill="1" applyBorder="1" applyAlignment="1">
      <alignment horizontal="center" vertical="center" wrapText="1"/>
    </xf>
    <xf numFmtId="4" fontId="46" fillId="0" borderId="24" xfId="0" applyNumberFormat="1" applyFont="1" applyBorder="1" applyAlignment="1">
      <alignment horizontal="right" vertical="center" wrapText="1"/>
    </xf>
    <xf numFmtId="4" fontId="46" fillId="34" borderId="25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6" fillId="0" borderId="11" xfId="65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8" fillId="0" borderId="11" xfId="61" applyFont="1" applyFill="1" applyBorder="1" applyAlignment="1">
      <alignment horizontal="center" vertical="center" wrapText="1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26" xfId="61" applyNumberFormat="1" applyFont="1" applyFill="1" applyBorder="1" applyAlignment="1">
      <alignment horizontal="center" vertical="center" wrapText="1"/>
      <protection/>
    </xf>
    <xf numFmtId="0" fontId="39" fillId="35" borderId="27" xfId="0" applyFont="1" applyFill="1" applyBorder="1" applyAlignment="1">
      <alignment horizontal="center" vertical="center" wrapText="1"/>
    </xf>
    <xf numFmtId="0" fontId="8" fillId="0" borderId="26" xfId="61" applyFont="1" applyFill="1" applyBorder="1" applyAlignment="1">
      <alignment horizontal="center" vertical="center" wrapText="1"/>
      <protection/>
    </xf>
    <xf numFmtId="4" fontId="46" fillId="0" borderId="28" xfId="0" applyNumberFormat="1" applyFont="1" applyBorder="1" applyAlignment="1">
      <alignment horizontal="right" vertical="center" wrapText="1"/>
    </xf>
    <xf numFmtId="4" fontId="46" fillId="34" borderId="29" xfId="0" applyNumberFormat="1" applyFont="1" applyFill="1" applyBorder="1" applyAlignment="1">
      <alignment horizontal="right" vertical="center" wrapText="1"/>
    </xf>
    <xf numFmtId="4" fontId="46" fillId="34" borderId="30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4" borderId="31" xfId="0" applyFont="1" applyFill="1" applyBorder="1" applyAlignment="1">
      <alignment horizontal="right" vertical="center" wrapText="1"/>
    </xf>
    <xf numFmtId="0" fontId="39" fillId="34" borderId="32" xfId="0" applyFont="1" applyFill="1" applyBorder="1" applyAlignment="1">
      <alignment horizontal="right" vertical="center" wrapText="1"/>
    </xf>
    <xf numFmtId="0" fontId="39" fillId="34" borderId="23" xfId="0" applyFont="1" applyFill="1" applyBorder="1" applyAlignment="1">
      <alignment horizontal="right" vertical="center" wrapText="1"/>
    </xf>
    <xf numFmtId="0" fontId="39" fillId="34" borderId="33" xfId="0" applyFont="1" applyFill="1" applyBorder="1" applyAlignment="1">
      <alignment horizontal="right" vertical="center" wrapText="1"/>
    </xf>
    <xf numFmtId="0" fontId="39" fillId="34" borderId="34" xfId="0" applyFont="1" applyFill="1" applyBorder="1" applyAlignment="1">
      <alignment horizontal="right" vertical="center" wrapText="1"/>
    </xf>
    <xf numFmtId="0" fontId="39" fillId="34" borderId="20" xfId="0" applyFont="1" applyFill="1" applyBorder="1" applyAlignment="1">
      <alignment horizontal="right" vertical="center" wrapText="1"/>
    </xf>
    <xf numFmtId="0" fontId="39" fillId="34" borderId="35" xfId="0" applyFont="1" applyFill="1" applyBorder="1" applyAlignment="1">
      <alignment horizontal="right" vertical="center" wrapText="1"/>
    </xf>
    <xf numFmtId="0" fontId="39" fillId="34" borderId="36" xfId="0" applyFont="1" applyFill="1" applyBorder="1" applyAlignment="1">
      <alignment horizontal="right" vertical="center" wrapText="1"/>
    </xf>
    <xf numFmtId="0" fontId="39" fillId="34" borderId="37" xfId="0" applyFont="1" applyFill="1" applyBorder="1" applyAlignment="1">
      <alignment horizontal="right" vertical="center" wrapText="1"/>
    </xf>
    <xf numFmtId="4" fontId="47" fillId="34" borderId="14" xfId="0" applyNumberFormat="1" applyFont="1" applyFill="1" applyBorder="1" applyAlignment="1">
      <alignment horizontal="center" vertical="center" wrapText="1"/>
    </xf>
    <xf numFmtId="4" fontId="47" fillId="34" borderId="38" xfId="0" applyNumberFormat="1" applyFont="1" applyFill="1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6.57421875" style="34" customWidth="1"/>
    <col min="2" max="2" width="15.28125" style="34" customWidth="1"/>
    <col min="3" max="3" width="7.57421875" style="34" customWidth="1"/>
    <col min="4" max="4" width="13.28125" style="34" customWidth="1"/>
    <col min="5" max="5" width="19.57421875" style="34" customWidth="1"/>
    <col min="6" max="6" width="14.7109375" style="34" customWidth="1"/>
    <col min="7" max="7" width="17.00390625" style="34" customWidth="1"/>
    <col min="8" max="8" width="9.421875" style="34" customWidth="1"/>
    <col min="9" max="9" width="12.00390625" style="34" customWidth="1"/>
    <col min="10" max="10" width="12.00390625" style="48" hidden="1" customWidth="1"/>
    <col min="11" max="11" width="10.8515625" style="34" customWidth="1"/>
    <col min="12" max="12" width="13.421875" style="34" hidden="1" customWidth="1"/>
    <col min="13" max="13" width="14.28125" style="34" customWidth="1"/>
    <col min="14" max="14" width="13.8515625" style="34" hidden="1" customWidth="1"/>
    <col min="15" max="16384" width="9.140625" style="34" customWidth="1"/>
  </cols>
  <sheetData>
    <row r="2" spans="1:14" ht="12.75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6"/>
    </row>
    <row r="3" spans="1:14" ht="12.75" customHeight="1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6"/>
    </row>
    <row r="5" ht="13.5" thickBot="1"/>
    <row r="6" spans="1:14" ht="53.25" customHeight="1" thickTop="1">
      <c r="A6" s="43" t="s">
        <v>33</v>
      </c>
      <c r="B6" s="20" t="s">
        <v>24</v>
      </c>
      <c r="C6" s="20" t="s">
        <v>0</v>
      </c>
      <c r="D6" s="20" t="s">
        <v>34</v>
      </c>
      <c r="E6" s="20" t="s">
        <v>2</v>
      </c>
      <c r="F6" s="20" t="s">
        <v>1</v>
      </c>
      <c r="G6" s="20" t="s">
        <v>35</v>
      </c>
      <c r="H6" s="20" t="s">
        <v>3</v>
      </c>
      <c r="I6" s="20" t="s">
        <v>4</v>
      </c>
      <c r="J6" s="63" t="s">
        <v>52</v>
      </c>
      <c r="K6" s="20" t="s">
        <v>38</v>
      </c>
      <c r="L6" s="18" t="s">
        <v>5</v>
      </c>
      <c r="M6" s="19" t="s">
        <v>6</v>
      </c>
      <c r="N6" s="2" t="s">
        <v>7</v>
      </c>
    </row>
    <row r="7" spans="1:14" ht="24">
      <c r="A7" s="44">
        <v>139</v>
      </c>
      <c r="B7" s="35" t="s">
        <v>40</v>
      </c>
      <c r="C7" s="36" t="s">
        <v>41</v>
      </c>
      <c r="D7" s="37" t="s">
        <v>42</v>
      </c>
      <c r="E7" s="38" t="s">
        <v>43</v>
      </c>
      <c r="F7" s="35" t="s">
        <v>37</v>
      </c>
      <c r="G7" s="35" t="s">
        <v>44</v>
      </c>
      <c r="H7" s="35" t="s">
        <v>36</v>
      </c>
      <c r="I7" s="39"/>
      <c r="J7" s="62">
        <v>106.3</v>
      </c>
      <c r="K7" s="40">
        <v>106.3</v>
      </c>
      <c r="L7" s="21">
        <f>I7*J7</f>
        <v>0</v>
      </c>
      <c r="M7" s="26">
        <f>I7*K7</f>
        <v>0</v>
      </c>
      <c r="N7" s="41">
        <v>3</v>
      </c>
    </row>
    <row r="8" spans="1:14" ht="24.75" thickBot="1">
      <c r="A8" s="42" t="s">
        <v>45</v>
      </c>
      <c r="B8" s="35" t="s">
        <v>46</v>
      </c>
      <c r="C8" s="36" t="s">
        <v>47</v>
      </c>
      <c r="D8" s="37" t="s">
        <v>48</v>
      </c>
      <c r="E8" s="38" t="s">
        <v>43</v>
      </c>
      <c r="F8" s="35" t="s">
        <v>37</v>
      </c>
      <c r="G8" s="35" t="s">
        <v>49</v>
      </c>
      <c r="H8" s="35" t="s">
        <v>36</v>
      </c>
      <c r="I8" s="39"/>
      <c r="J8" s="62">
        <v>468.65</v>
      </c>
      <c r="K8" s="40">
        <v>252</v>
      </c>
      <c r="L8" s="21">
        <f>I8*J8</f>
        <v>0</v>
      </c>
      <c r="M8" s="45">
        <f>I8*K8</f>
        <v>0</v>
      </c>
      <c r="N8" s="41">
        <v>3</v>
      </c>
    </row>
    <row r="9" spans="1:14" ht="17.25" customHeight="1" thickTop="1">
      <c r="A9" s="56" t="s">
        <v>25</v>
      </c>
      <c r="B9" s="57"/>
      <c r="C9" s="57"/>
      <c r="D9" s="57"/>
      <c r="E9" s="57"/>
      <c r="F9" s="57"/>
      <c r="G9" s="57"/>
      <c r="H9" s="57"/>
      <c r="I9" s="57"/>
      <c r="J9" s="57"/>
      <c r="K9" s="58"/>
      <c r="L9" s="23">
        <f>SUM(L7:L8)</f>
        <v>0</v>
      </c>
      <c r="M9" s="46">
        <f>SUM(M7:M8)</f>
        <v>0</v>
      </c>
      <c r="N9" s="22"/>
    </row>
    <row r="10" spans="1:14" ht="18" customHeight="1">
      <c r="A10" s="53" t="s">
        <v>26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24">
        <f>L9*0.1</f>
        <v>0</v>
      </c>
      <c r="M10" s="47">
        <f>M9*0.1</f>
        <v>0</v>
      </c>
      <c r="N10" s="22"/>
    </row>
    <row r="11" spans="1:14" ht="21" customHeight="1" thickBot="1">
      <c r="A11" s="50" t="s">
        <v>27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25">
        <f>L10+L9</f>
        <v>0</v>
      </c>
      <c r="M11" s="27">
        <f>M10+M9</f>
        <v>0</v>
      </c>
      <c r="N11" s="22"/>
    </row>
    <row r="12" ht="13.5" thickTop="1"/>
  </sheetData>
  <sheetProtection/>
  <mergeCells count="5">
    <mergeCell ref="A2:M2"/>
    <mergeCell ref="A3:M3"/>
    <mergeCell ref="A11:K11"/>
    <mergeCell ref="A10:K10"/>
    <mergeCell ref="A9:K9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8</v>
      </c>
      <c r="C2" s="10"/>
      <c r="D2" s="10"/>
      <c r="E2" s="10" t="s">
        <v>39</v>
      </c>
    </row>
    <row r="4" ht="15" thickBot="1"/>
    <row r="5" spans="2:7" ht="24.75" thickBot="1">
      <c r="B5" s="3" t="s">
        <v>9</v>
      </c>
      <c r="C5" s="4" t="s">
        <v>50</v>
      </c>
      <c r="E5" s="28" t="s">
        <v>28</v>
      </c>
      <c r="F5" s="29" t="s">
        <v>29</v>
      </c>
      <c r="G5" s="30" t="s">
        <v>30</v>
      </c>
    </row>
    <row r="6" spans="2:7" ht="15" thickBot="1">
      <c r="B6" s="5"/>
      <c r="C6" s="6"/>
      <c r="E6" s="11">
        <f>SUBTOTAL(9,specifikacija!L7:L8)</f>
        <v>0</v>
      </c>
      <c r="F6" s="11">
        <f>SUBTOTAL(9,specifikacija!M7:M8)</f>
        <v>0</v>
      </c>
      <c r="G6" s="12">
        <f>F6*1.1</f>
        <v>0</v>
      </c>
    </row>
    <row r="7" spans="2:7" ht="15.75" thickBot="1">
      <c r="B7" s="3" t="s">
        <v>10</v>
      </c>
      <c r="C7" s="7" t="s">
        <v>22</v>
      </c>
      <c r="E7" s="59" t="s">
        <v>31</v>
      </c>
      <c r="F7" s="60"/>
      <c r="G7" s="61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11</v>
      </c>
      <c r="C9" s="7" t="s">
        <v>23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12</v>
      </c>
      <c r="C11" s="7" t="s">
        <v>16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2" t="s">
        <v>24</v>
      </c>
      <c r="C13" s="33" t="s">
        <v>32</v>
      </c>
      <c r="E13" s="8" t="s">
        <v>19</v>
      </c>
      <c r="F13" s="31">
        <f>SUBTOTAL(101,specifikacija!N7:N8)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13</v>
      </c>
      <c r="C15" s="4" t="s">
        <v>17</v>
      </c>
      <c r="E15" s="8" t="s">
        <v>20</v>
      </c>
      <c r="F15" s="7" t="s">
        <v>18</v>
      </c>
    </row>
    <row r="16" spans="2:3" ht="14.25">
      <c r="B16" s="5"/>
      <c r="C16" s="6"/>
    </row>
    <row r="17" spans="2:3" ht="25.5">
      <c r="B17" s="3" t="s">
        <v>14</v>
      </c>
      <c r="C17" s="4" t="s">
        <v>51</v>
      </c>
    </row>
    <row r="18" spans="2:3" ht="14.25">
      <c r="B18" s="5"/>
      <c r="C18" s="6"/>
    </row>
    <row r="19" spans="2:3" ht="15">
      <c r="B19" s="3" t="s">
        <v>15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2017-10-23T05:45:21Z</dcterms:modified>
  <cp:category/>
  <cp:version/>
  <cp:contentType/>
  <cp:contentStatus/>
</cp:coreProperties>
</file>