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<sst xmlns="http://schemas.openxmlformats.org/spreadsheetml/2006/main" count="85" uniqueCount="73">
  <si>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</si>
  <si>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</si>
  <si>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</si>
  <si>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</si>
  <si>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</si>
  <si>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</si>
  <si>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</si>
  <si>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</si>
  <si>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</si>
  <si>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</si>
  <si>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</si>
  <si>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</si>
  <si>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</si>
  <si>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</si>
  <si>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</si>
  <si>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</si>
  <si>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</si>
  <si>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</si>
  <si>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</si>
  <si>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</si>
  <si>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</si>
  <si>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</si>
  <si>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</si>
  <si>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</si>
  <si>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</si>
  <si>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</si>
  <si>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</si>
  <si>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</si>
  <si>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</si>
  <si>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</si>
  <si>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</si>
  <si>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</si>
  <si>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</si>
  <si>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</si>
  <si>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</si>
  <si>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</si>
  <si>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</si>
  <si>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</si>
  <si>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</si>
  <si>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</si>
  <si>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500 mg</t>
  </si>
  <si>
    <t>20 mg</t>
  </si>
  <si>
    <t>404-1-110/17-24</t>
  </si>
  <si>
    <t>Цитостатици са Листе Б и Листе Д Листе лекова за 2017. годину</t>
  </si>
  <si>
    <t>PHOENIX PHARMA D.O.O.</t>
  </si>
  <si>
    <t>1</t>
  </si>
  <si>
    <t>ciklofosfamid</t>
  </si>
  <si>
    <t>0031500</t>
  </si>
  <si>
    <t xml:space="preserve">ENDOXAN </t>
  </si>
  <si>
    <t>Baxter Oncology GmbH</t>
  </si>
  <si>
    <t>prašak za rastvor za injekciju</t>
  </si>
  <si>
    <t>0031501</t>
  </si>
  <si>
    <t>1000 mg</t>
  </si>
  <si>
    <t>Укупна вредност за партију 1</t>
  </si>
  <si>
    <t>2</t>
  </si>
  <si>
    <t>ifosfamid</t>
  </si>
  <si>
    <t>0031051</t>
  </si>
  <si>
    <t xml:space="preserve">HOLOXAN </t>
  </si>
  <si>
    <t>24</t>
  </si>
  <si>
    <t>daunorubicin</t>
  </si>
  <si>
    <t>0033060</t>
  </si>
  <si>
    <t>DAUNOBLASTINA</t>
  </si>
  <si>
    <t>Actavis Italy S.P.A.</t>
  </si>
  <si>
    <t>prašak i rastvarač za rastvor za injekciju</t>
  </si>
  <si>
    <t>0033112</t>
  </si>
  <si>
    <t>10 mg</t>
  </si>
  <si>
    <t>0033113</t>
  </si>
  <si>
    <t>25</t>
  </si>
  <si>
    <t>epirubicin, 10 mg i 50 mg</t>
  </si>
  <si>
    <t>injekcija</t>
  </si>
  <si>
    <t>50 mg</t>
  </si>
  <si>
    <t>Укупна вредност за партију 25</t>
  </si>
  <si>
    <t xml:space="preserve">FARMORUBICIN RD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</si>
</sst>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1" fillId="0" borderId="0" xfId="0" applyFont="1" applyAlignment="1">
      <alignment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vertical="center" wrapText="1"/>
    </xf>
    <xf numFmtId="4" fontId="54" fillId="0" borderId="14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3" fontId="54" fillId="0" borderId="13" xfId="0" applyNumberFormat="1" applyFont="1" applyFill="1" applyBorder="1" applyAlignment="1">
      <alignment vertical="center" wrapText="1"/>
    </xf>
    <xf numFmtId="3" fontId="54" fillId="0" borderId="16" xfId="0" applyNumberFormat="1" applyFont="1" applyFill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4" fontId="52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3" fillId="0" borderId="11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6" fillId="35" borderId="11" xfId="57" applyNumberFormat="1" applyFont="1" applyFill="1" applyBorder="1" applyAlignment="1">
      <alignment horizontal="center" vertical="center"/>
      <protection/>
    </xf>
    <xf numFmtId="0" fontId="6" fillId="35" borderId="11" xfId="57" applyFont="1" applyFill="1" applyBorder="1" applyAlignment="1">
      <alignment horizontal="center" vertical="center" wrapText="1"/>
      <protection/>
    </xf>
    <xf numFmtId="3" fontId="6" fillId="35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3" fontId="6" fillId="0" borderId="11" xfId="57" applyNumberFormat="1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  <xf numFmtId="4" fontId="56" fillId="34" borderId="11" xfId="0" applyNumberFormat="1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  <xf numFmtId="4" fontId="6" fillId="35" borderId="11" xfId="57" applyNumberFormat="1" applyFont="1" applyFill="1" applyBorder="1" applyAlignment="1">
      <alignment horizontal="right" vertical="center" wrapText="1"/>
      <protection/>
    </xf>
    <xf numFmtId="0" fontId="57" fillId="0" borderId="0" xfId="0" applyFont="1" applyAlignment="1">
      <alignment/>
    </xf>
    <xf numFmtId="4" fontId="7" fillId="35" borderId="11" xfId="57" applyNumberFormat="1" applyFont="1" applyFill="1" applyBorder="1" applyAlignment="1">
      <alignment vertical="center" wrapText="1"/>
      <protection/>
    </xf>
    <xf numFmtId="4" fontId="46" fillId="0" borderId="0" xfId="0" applyNumberFormat="1" applyFont="1" applyAlignment="1">
      <alignment horizontal="center" vertical="center" wrapText="1"/>
    </xf>
    <xf numFmtId="4" fontId="6" fillId="35" borderId="11" xfId="57" applyNumberFormat="1" applyFont="1" applyFill="1" applyBorder="1" applyAlignment="1">
      <alignment horizontal="center" vertical="center" wrapText="1"/>
      <protection/>
    </xf>
    <xf numFmtId="4" fontId="6" fillId="0" borderId="11" xfId="57" applyNumberFormat="1" applyFont="1" applyFill="1" applyBorder="1" applyAlignment="1">
      <alignment horizontal="center" vertical="center" wrapText="1"/>
      <protection/>
    </xf>
    <xf numFmtId="4" fontId="6" fillId="35" borderId="11" xfId="57" applyNumberFormat="1" applyFont="1" applyFill="1" applyBorder="1" applyAlignment="1">
      <alignment vertical="center" wrapText="1"/>
      <protection/>
    </xf>
    <xf numFmtId="4" fontId="6" fillId="0" borderId="11" xfId="57" applyNumberFormat="1" applyFont="1" applyFill="1" applyBorder="1" applyAlignment="1">
      <alignment horizontal="right" vertical="center" wrapText="1"/>
      <protection/>
    </xf>
    <xf numFmtId="3" fontId="6" fillId="35" borderId="17" xfId="57" applyNumberFormat="1" applyFont="1" applyFill="1" applyBorder="1" applyAlignment="1">
      <alignment horizontal="center" vertical="center" wrapText="1"/>
      <protection/>
    </xf>
    <xf numFmtId="0" fontId="56" fillId="34" borderId="11" xfId="0" applyFont="1" applyFill="1" applyBorder="1" applyAlignment="1">
      <alignment horizontal="center" vertical="center" wrapText="1"/>
    </xf>
    <xf numFmtId="49" fontId="56" fillId="36" borderId="11" xfId="0" applyNumberFormat="1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0" fontId="6" fillId="36" borderId="11" xfId="59" applyNumberFormat="1" applyFont="1" applyFill="1" applyBorder="1" applyAlignment="1">
      <alignment horizontal="center" vertical="center" wrapText="1"/>
      <protection/>
    </xf>
    <xf numFmtId="4" fontId="56" fillId="33" borderId="11" xfId="0" applyNumberFormat="1" applyFont="1" applyFill="1" applyBorder="1" applyAlignment="1">
      <alignment horizontal="center" vertical="center" wrapText="1"/>
    </xf>
    <xf numFmtId="4" fontId="56" fillId="36" borderId="11" xfId="0" applyNumberFormat="1" applyFont="1" applyFill="1" applyBorder="1" applyAlignment="1">
      <alignment horizontal="center" vertical="center" wrapText="1"/>
    </xf>
    <xf numFmtId="4" fontId="56" fillId="34" borderId="11" xfId="0" applyNumberFormat="1" applyFont="1" applyFill="1" applyBorder="1" applyAlignment="1">
      <alignment horizontal="right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4" borderId="11" xfId="0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6" fillId="35" borderId="11" xfId="57" applyNumberFormat="1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35" borderId="11" xfId="57" applyFont="1" applyFill="1" applyBorder="1" applyAlignment="1">
      <alignment horizontal="right" vertical="center" wrapText="1"/>
      <protection/>
    </xf>
    <xf numFmtId="3" fontId="6" fillId="35" borderId="18" xfId="57" applyNumberFormat="1" applyFont="1" applyFill="1" applyBorder="1" applyAlignment="1">
      <alignment horizontal="center" vertical="center" wrapText="1"/>
      <protection/>
    </xf>
    <xf numFmtId="3" fontId="6" fillId="35" borderId="19" xfId="57" applyNumberFormat="1" applyFont="1" applyFill="1" applyBorder="1" applyAlignment="1">
      <alignment horizontal="center" vertical="center" wrapText="1"/>
      <protection/>
    </xf>
    <xf numFmtId="3" fontId="6" fillId="35" borderId="20" xfId="57" applyNumberFormat="1" applyFont="1" applyFill="1" applyBorder="1" applyAlignment="1">
      <alignment horizontal="center" vertical="center" wrapText="1"/>
      <protection/>
    </xf>
    <xf numFmtId="0" fontId="6" fillId="35" borderId="11" xfId="57" applyFont="1" applyFill="1" applyBorder="1" applyAlignment="1">
      <alignment horizontal="center" vertical="center" wrapText="1"/>
      <protection/>
    </xf>
    <xf numFmtId="4" fontId="54" fillId="34" borderId="15" xfId="0" applyNumberFormat="1" applyFont="1" applyFill="1" applyBorder="1" applyAlignment="1">
      <alignment horizontal="center" vertical="center" wrapText="1"/>
    </xf>
    <xf numFmtId="4" fontId="54" fillId="34" borderId="21" xfId="0" applyNumberFormat="1" applyFont="1" applyFill="1" applyBorder="1" applyAlignment="1">
      <alignment horizontal="center" vertical="center" wrapText="1"/>
    </xf>
    <xf numFmtId="4" fontId="54" fillId="34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0.28125" style="28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43" hidden="1" customWidth="1"/>
    <col min="11" max="11" width="11.57421875" style="43" customWidth="1"/>
    <col min="12" max="12" width="13.421875" style="43" hidden="1" customWidth="1"/>
    <col min="13" max="13" width="15.140625" style="43" customWidth="1"/>
    <col min="14" max="14" width="14.421875" style="3" hidden="1" customWidth="1"/>
    <col min="15" max="16384" width="9.140625" style="3" customWidth="1"/>
  </cols>
  <sheetData>
    <row r="1" spans="3:13" s="29" customFormat="1" ht="12.75">
      <c r="C1" s="28"/>
      <c r="J1" s="43"/>
      <c r="K1" s="43"/>
      <c r="L1" s="43"/>
      <c r="M1" s="43"/>
    </row>
    <row r="2" spans="1:14" ht="12.75" customHeight="1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1"/>
    </row>
    <row r="3" spans="1:14" ht="12.7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1"/>
    </row>
    <row r="4" ht="13.5" thickBot="1"/>
    <row r="5" spans="1:14" ht="45.75" customHeight="1" thickTop="1">
      <c r="A5" s="49" t="s">
        <v>37</v>
      </c>
      <c r="B5" s="49" t="s">
        <v>38</v>
      </c>
      <c r="C5" s="50" t="s">
        <v>0</v>
      </c>
      <c r="D5" s="51" t="s">
        <v>30</v>
      </c>
      <c r="E5" s="51" t="s">
        <v>2</v>
      </c>
      <c r="F5" s="51" t="s">
        <v>1</v>
      </c>
      <c r="G5" s="51" t="s">
        <v>31</v>
      </c>
      <c r="H5" s="52" t="s">
        <v>3</v>
      </c>
      <c r="I5" s="51" t="s">
        <v>4</v>
      </c>
      <c r="J5" s="53" t="s">
        <v>5</v>
      </c>
      <c r="K5" s="54" t="s">
        <v>6</v>
      </c>
      <c r="L5" s="53" t="s">
        <v>7</v>
      </c>
      <c r="M5" s="54" t="s">
        <v>8</v>
      </c>
      <c r="N5" s="2" t="s">
        <v>9</v>
      </c>
    </row>
    <row r="6" spans="1:14" s="41" customFormat="1" ht="25.5" customHeight="1">
      <c r="A6" s="61" t="s">
        <v>45</v>
      </c>
      <c r="B6" s="67" t="s">
        <v>46</v>
      </c>
      <c r="C6" s="38" t="s">
        <v>47</v>
      </c>
      <c r="D6" s="39" t="s">
        <v>48</v>
      </c>
      <c r="E6" s="60" t="s">
        <v>49</v>
      </c>
      <c r="F6" s="67" t="s">
        <v>50</v>
      </c>
      <c r="G6" s="31" t="s">
        <v>40</v>
      </c>
      <c r="H6" s="31" t="s">
        <v>32</v>
      </c>
      <c r="I6" s="32"/>
      <c r="J6" s="44">
        <v>448.7</v>
      </c>
      <c r="K6" s="56">
        <v>445.2</v>
      </c>
      <c r="L6" s="40">
        <f>I6*J6</f>
        <v>0</v>
      </c>
      <c r="M6" s="40">
        <f>I6*K6</f>
        <v>0</v>
      </c>
      <c r="N6" s="64">
        <v>1</v>
      </c>
    </row>
    <row r="7" spans="1:14" s="41" customFormat="1" ht="25.5" customHeight="1">
      <c r="A7" s="61"/>
      <c r="B7" s="67"/>
      <c r="C7" s="38" t="s">
        <v>51</v>
      </c>
      <c r="D7" s="39" t="s">
        <v>48</v>
      </c>
      <c r="E7" s="60"/>
      <c r="F7" s="67"/>
      <c r="G7" s="31" t="s">
        <v>52</v>
      </c>
      <c r="H7" s="31" t="s">
        <v>32</v>
      </c>
      <c r="I7" s="32"/>
      <c r="J7" s="44">
        <v>815.7</v>
      </c>
      <c r="K7" s="56">
        <v>809.3</v>
      </c>
      <c r="L7" s="40">
        <f>I7*J7</f>
        <v>0</v>
      </c>
      <c r="M7" s="40">
        <f>I7*K7</f>
        <v>0</v>
      </c>
      <c r="N7" s="65"/>
    </row>
    <row r="8" spans="1:14" s="41" customFormat="1" ht="18" customHeight="1">
      <c r="A8" s="61"/>
      <c r="B8" s="67"/>
      <c r="C8" s="63" t="s">
        <v>53</v>
      </c>
      <c r="D8" s="63"/>
      <c r="E8" s="63"/>
      <c r="F8" s="63"/>
      <c r="G8" s="63"/>
      <c r="H8" s="63"/>
      <c r="I8" s="63"/>
      <c r="J8" s="42"/>
      <c r="K8" s="42"/>
      <c r="L8" s="40">
        <f>SUM(L6:L7)</f>
        <v>0</v>
      </c>
      <c r="M8" s="46">
        <f>SUM(M6:M7)</f>
        <v>0</v>
      </c>
      <c r="N8" s="66"/>
    </row>
    <row r="9" spans="1:14" s="41" customFormat="1" ht="29.25" customHeight="1">
      <c r="A9" s="30" t="s">
        <v>54</v>
      </c>
      <c r="B9" s="31" t="s">
        <v>55</v>
      </c>
      <c r="C9" s="38" t="s">
        <v>56</v>
      </c>
      <c r="D9" s="38" t="s">
        <v>57</v>
      </c>
      <c r="E9" s="38" t="s">
        <v>49</v>
      </c>
      <c r="F9" s="31" t="s">
        <v>50</v>
      </c>
      <c r="G9" s="31" t="s">
        <v>52</v>
      </c>
      <c r="H9" s="31" t="s">
        <v>32</v>
      </c>
      <c r="I9" s="32"/>
      <c r="J9" s="44">
        <v>2583.7</v>
      </c>
      <c r="K9" s="56">
        <v>2563.5</v>
      </c>
      <c r="L9" s="40">
        <f>I9*J9</f>
        <v>0</v>
      </c>
      <c r="M9" s="40">
        <f>I9*K9</f>
        <v>0</v>
      </c>
      <c r="N9" s="48">
        <v>1</v>
      </c>
    </row>
    <row r="10" spans="1:14" s="41" customFormat="1" ht="30.75" customHeight="1">
      <c r="A10" s="30" t="s">
        <v>58</v>
      </c>
      <c r="B10" s="31" t="s">
        <v>59</v>
      </c>
      <c r="C10" s="35" t="s">
        <v>60</v>
      </c>
      <c r="D10" s="36" t="s">
        <v>61</v>
      </c>
      <c r="E10" s="35" t="s">
        <v>62</v>
      </c>
      <c r="F10" s="31" t="s">
        <v>63</v>
      </c>
      <c r="G10" s="31" t="s">
        <v>41</v>
      </c>
      <c r="H10" s="31" t="s">
        <v>32</v>
      </c>
      <c r="I10" s="32"/>
      <c r="J10" s="44">
        <v>802.7</v>
      </c>
      <c r="K10" s="57">
        <v>1054.78</v>
      </c>
      <c r="L10" s="40">
        <f>I10*J10</f>
        <v>0</v>
      </c>
      <c r="M10" s="40">
        <f>I10*K10</f>
        <v>0</v>
      </c>
      <c r="N10" s="48">
        <v>3</v>
      </c>
    </row>
    <row r="11" spans="1:14" s="41" customFormat="1" ht="20.25" customHeight="1">
      <c r="A11" s="61" t="s">
        <v>67</v>
      </c>
      <c r="B11" s="62" t="s">
        <v>68</v>
      </c>
      <c r="C11" s="38" t="s">
        <v>64</v>
      </c>
      <c r="D11" s="39" t="s">
        <v>72</v>
      </c>
      <c r="E11" s="60" t="s">
        <v>62</v>
      </c>
      <c r="F11" s="62" t="s">
        <v>69</v>
      </c>
      <c r="G11" s="33" t="s">
        <v>65</v>
      </c>
      <c r="H11" s="33" t="s">
        <v>32</v>
      </c>
      <c r="I11" s="34"/>
      <c r="J11" s="45">
        <v>302.2</v>
      </c>
      <c r="K11" s="39">
        <v>287.09</v>
      </c>
      <c r="L11" s="47">
        <f>I11*J11</f>
        <v>0</v>
      </c>
      <c r="M11" s="40">
        <f>I11*K11</f>
        <v>0</v>
      </c>
      <c r="N11" s="64">
        <v>3</v>
      </c>
    </row>
    <row r="12" spans="1:14" s="41" customFormat="1" ht="18" customHeight="1">
      <c r="A12" s="61"/>
      <c r="B12" s="62"/>
      <c r="C12" s="38" t="s">
        <v>66</v>
      </c>
      <c r="D12" s="39" t="s">
        <v>72</v>
      </c>
      <c r="E12" s="60"/>
      <c r="F12" s="62"/>
      <c r="G12" s="33" t="s">
        <v>70</v>
      </c>
      <c r="H12" s="33" t="s">
        <v>32</v>
      </c>
      <c r="I12" s="34"/>
      <c r="J12" s="45">
        <v>1510.6</v>
      </c>
      <c r="K12" s="39">
        <v>1435.07</v>
      </c>
      <c r="L12" s="47">
        <f>I12*J12</f>
        <v>0</v>
      </c>
      <c r="M12" s="40">
        <f>I12*K12</f>
        <v>0</v>
      </c>
      <c r="N12" s="65"/>
    </row>
    <row r="13" spans="1:14" s="41" customFormat="1" ht="22.5" customHeight="1">
      <c r="A13" s="61"/>
      <c r="B13" s="62"/>
      <c r="C13" s="63" t="s">
        <v>71</v>
      </c>
      <c r="D13" s="63"/>
      <c r="E13" s="63"/>
      <c r="F13" s="63"/>
      <c r="G13" s="63"/>
      <c r="H13" s="63"/>
      <c r="I13" s="63"/>
      <c r="J13" s="42"/>
      <c r="K13" s="42"/>
      <c r="L13" s="40">
        <f>SUM(L11:L12)</f>
        <v>0</v>
      </c>
      <c r="M13" s="46">
        <f>SUM(M11:M12)</f>
        <v>0</v>
      </c>
      <c r="N13" s="66"/>
    </row>
    <row r="14" spans="1:14" ht="18" customHeight="1">
      <c r="A14" s="59" t="s">
        <v>10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37">
        <f>L8+L9+L10+L13</f>
        <v>0</v>
      </c>
      <c r="M14" s="55">
        <f>M8+M9+M10+M13</f>
        <v>0</v>
      </c>
      <c r="N14" s="20"/>
    </row>
    <row r="15" spans="1:14" ht="18" customHeight="1">
      <c r="A15" s="59" t="s">
        <v>11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37">
        <f>L14*M17</f>
        <v>0</v>
      </c>
      <c r="M15" s="55">
        <f>M14*M17</f>
        <v>0</v>
      </c>
      <c r="N15" s="20"/>
    </row>
    <row r="16" spans="1:14" ht="18" customHeight="1">
      <c r="A16" s="59" t="s">
        <v>12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37">
        <f>L14+L15</f>
        <v>0</v>
      </c>
      <c r="M16" s="55">
        <f>M14+M15</f>
        <v>0</v>
      </c>
      <c r="N16" s="20"/>
    </row>
    <row r="17" ht="13.5" hidden="1" thickTop="1">
      <c r="M17" s="43">
        <v>0.1</v>
      </c>
    </row>
  </sheetData>
  <sheetProtection/>
  <mergeCells count="17">
    <mergeCell ref="N6:N8"/>
    <mergeCell ref="N11:N13"/>
    <mergeCell ref="A6:A8"/>
    <mergeCell ref="B6:B8"/>
    <mergeCell ref="E6:E7"/>
    <mergeCell ref="F6:F7"/>
    <mergeCell ref="C8:I8"/>
    <mergeCell ref="A2:M2"/>
    <mergeCell ref="A3:M3"/>
    <mergeCell ref="A16:K16"/>
    <mergeCell ref="A15:K15"/>
    <mergeCell ref="A14:K14"/>
    <mergeCell ref="E11:E12"/>
    <mergeCell ref="A11:A13"/>
    <mergeCell ref="B11:B13"/>
    <mergeCell ref="F11:F12"/>
    <mergeCell ref="C13:I13"/>
  </mergeCells>
  <printOptions/>
  <pageMargins left="0.2" right="0.2" top="0.2" bottom="0.25" header="0.2" footer="0.3"/>
  <pageSetup orientation="landscape" scale="93" r:id="rId1"/>
  <ignoredErrors>
    <ignoredError sqref="L8:M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44</v>
      </c>
    </row>
    <row r="4" ht="15" thickBot="1"/>
    <row r="5" spans="2:7" ht="24.75" thickBot="1">
      <c r="B5" s="4" t="s">
        <v>18</v>
      </c>
      <c r="C5" s="5" t="s">
        <v>42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specifikacija!L8+specifikacija!L9+specifikacija!L10+specifikacija!L13</f>
        <v>0</v>
      </c>
      <c r="F6" s="15">
        <f>specifikacija!M8+specifikacija!M9+specifikacija!M10+specifikacija!M13</f>
        <v>0</v>
      </c>
      <c r="G6" s="16">
        <f>F6*1.1</f>
        <v>0</v>
      </c>
    </row>
    <row r="7" spans="2:7" ht="36.75" customHeight="1" thickBot="1">
      <c r="B7" s="4" t="s">
        <v>19</v>
      </c>
      <c r="C7" s="27" t="s">
        <v>36</v>
      </c>
      <c r="E7" s="68" t="s">
        <v>17</v>
      </c>
      <c r="F7" s="69"/>
      <c r="G7" s="70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33</v>
      </c>
      <c r="E13" s="9" t="s">
        <v>27</v>
      </c>
      <c r="F13" s="24">
        <f>SUBTOTAL(101,specifikacija!N6:N13)</f>
        <v>2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23</v>
      </c>
      <c r="C15" s="5" t="s">
        <v>43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34</v>
      </c>
      <c r="C17" s="25" t="s">
        <v>35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2018-06-08T15:21:20Z</dcterms:modified>
  <cp:category/>
  <cp:version/>
  <cp:contentType/>
  <cp:contentStatus/>
</cp:coreProperties>
</file>