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<sst xmlns="http://schemas.openxmlformats.org/spreadsheetml/2006/main" count="598" uniqueCount="341">
  <si>
    <t>ЈКЛ</t>
  </si>
  <si>
    <t>Произвођач</t>
  </si>
  <si>
    <t>Јединица мере</t>
  </si>
  <si>
    <t>Количина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</si>
  <si>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</si>
  <si>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</si>
  <si>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</si>
  <si>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</si>
  <si>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</si>
  <si>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</si>
  <si>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</si>
  <si>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</si>
  <si>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</si>
  <si>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</si>
  <si>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</si>
  <si>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</si>
  <si>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</si>
  <si>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</si>
  <si>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</si>
  <si>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</si>
  <si>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</si>
  <si>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</si>
  <si>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</si>
  <si>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</si>
  <si>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</si>
  <si>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</si>
  <si>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</si>
  <si>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</si>
  <si>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</si>
  <si>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Партија</t>
  </si>
  <si>
    <t>Паковање и јачина лека</t>
  </si>
  <si>
    <t>оригинално паковање</t>
  </si>
  <si>
    <t>404-1-110/17-38</t>
  </si>
  <si>
    <t>Лекови са Листе A и Листе A1 Листе лекова за 2017. годину</t>
  </si>
  <si>
    <t>DAKTANOL</t>
  </si>
  <si>
    <t>tuba, 1 po 40 g 2%</t>
  </si>
  <si>
    <t xml:space="preserve">ORVAGIL D </t>
  </si>
  <si>
    <t>blister, 20 po 400 mg</t>
  </si>
  <si>
    <t>DUPHALAC</t>
  </si>
  <si>
    <t>boca plastična, 1 po 500 ml (667 g/l)</t>
  </si>
  <si>
    <t>SALAZOPYRIN-EN</t>
  </si>
  <si>
    <t xml:space="preserve"> boca plastična, 100 po 500 mg</t>
  </si>
  <si>
    <t>PENTASA</t>
  </si>
  <si>
    <t>blister, 100 po 500 mg</t>
  </si>
  <si>
    <t>blister, 28 po 1 g</t>
  </si>
  <si>
    <t>KREON 25 000</t>
  </si>
  <si>
    <t xml:space="preserve">kontejner plastični, 50 po 300 mg </t>
  </si>
  <si>
    <t xml:space="preserve">kontejner plastični, 100 po 300 mg </t>
  </si>
  <si>
    <t>KREON 25000</t>
  </si>
  <si>
    <t>kutija, 20 po 300 mg</t>
  </si>
  <si>
    <t>KREON 10 000</t>
  </si>
  <si>
    <t>kontejener plastični, 100 po 150 mg</t>
  </si>
  <si>
    <t>0041425</t>
  </si>
  <si>
    <t>HUMULIN R</t>
  </si>
  <si>
    <t>5 po 3 ml (100 i.j./ml)</t>
  </si>
  <si>
    <t>0041507</t>
  </si>
  <si>
    <t>HUMALOG</t>
  </si>
  <si>
    <t>uložak, 5 po 3 ml (100 i.j./ml)</t>
  </si>
  <si>
    <t>0041428</t>
  </si>
  <si>
    <t>HUMULIN NPH</t>
  </si>
  <si>
    <t>0041427</t>
  </si>
  <si>
    <t>HUMULIN M3</t>
  </si>
  <si>
    <t>0041502</t>
  </si>
  <si>
    <t>HUMALOG MIX 25</t>
  </si>
  <si>
    <t>uložak, 5 po 3 ml (100 i.j/1 ml)</t>
  </si>
  <si>
    <t>0041503</t>
  </si>
  <si>
    <t>HUMALOG MIX 50</t>
  </si>
  <si>
    <t>0041667</t>
  </si>
  <si>
    <t>ABASAGLAR</t>
  </si>
  <si>
    <t>uložak, 5 po 3 ml (100 j./ml)</t>
  </si>
  <si>
    <t>GLUFORMIN</t>
  </si>
  <si>
    <t>blister, 30 po 500 mg</t>
  </si>
  <si>
    <t>blister, 30 po 1000 mg</t>
  </si>
  <si>
    <t>MANINIL 3,5</t>
  </si>
  <si>
    <t>blister, 30 po 3,5 mg</t>
  </si>
  <si>
    <t>ACENOKUMAROL UNION</t>
  </si>
  <si>
    <t>blister, 30 po 4 mg</t>
  </si>
  <si>
    <t>CLOPIDIX</t>
  </si>
  <si>
    <t>blister, 28 po 75 mg</t>
  </si>
  <si>
    <t xml:space="preserve">DILACOR </t>
  </si>
  <si>
    <t>blister, 20 po 0,25 mg</t>
  </si>
  <si>
    <t>DIGOXICOR</t>
  </si>
  <si>
    <t>blister, 50 po 0,25 mg</t>
  </si>
  <si>
    <t>NITROGLICERIN UNION</t>
  </si>
  <si>
    <t>bočica staklena, 40 po 0,5 mg</t>
  </si>
  <si>
    <t>MONIZOL</t>
  </si>
  <si>
    <t xml:space="preserve"> blister, 30 po 20 mg</t>
  </si>
  <si>
    <t>PHYSIOTENS</t>
  </si>
  <si>
    <t>blister, 28 po 0,2 mg</t>
  </si>
  <si>
    <t>blister, 28 po 0,4 mg</t>
  </si>
  <si>
    <t>DAROB MITE</t>
  </si>
  <si>
    <t>blister, 50 po 80 mg</t>
  </si>
  <si>
    <t>CORVITOL 50</t>
  </si>
  <si>
    <t>blister, 30 po 50 mg</t>
  </si>
  <si>
    <t>CORVITOL 100</t>
  </si>
  <si>
    <t>blister, 30 po 100 mg</t>
  </si>
  <si>
    <t>PRINORM</t>
  </si>
  <si>
    <t>blister, 14 po 100 mg</t>
  </si>
  <si>
    <t xml:space="preserve">NEBILET </t>
  </si>
  <si>
    <t>blister, 28 po 5 mg</t>
  </si>
  <si>
    <t>NEBILET PLUS 5/12.5</t>
  </si>
  <si>
    <t>blister, 28 po (5 mg +12,5 mg)</t>
  </si>
  <si>
    <t>AMLODIPIN SANDOZ</t>
  </si>
  <si>
    <t>blister, 30 po 5 mg</t>
  </si>
  <si>
    <t>blister, 30 po 10 mg</t>
  </si>
  <si>
    <t>ENALAPRIL REMEDICA</t>
  </si>
  <si>
    <t>blister, 20 po 10 mg</t>
  </si>
  <si>
    <t>blister, 20 po 20 mg</t>
  </si>
  <si>
    <t>ENATENS</t>
  </si>
  <si>
    <t>HEMOKVIN</t>
  </si>
  <si>
    <t xml:space="preserve">PRILAZID </t>
  </si>
  <si>
    <t>blister, 30 po 2,5 mg</t>
  </si>
  <si>
    <t xml:space="preserve"> blister, 30 po 5 mg</t>
  </si>
  <si>
    <t>MONOPRIL</t>
  </si>
  <si>
    <t xml:space="preserve"> blister, 28 po 10 mg</t>
  </si>
  <si>
    <t>ZOFECARD</t>
  </si>
  <si>
    <t>blister, 28 po 30 mg</t>
  </si>
  <si>
    <t>SKOPRYL PLUS</t>
  </si>
  <si>
    <t>blister, 30 po (20 mg + 12,5 mg)</t>
  </si>
  <si>
    <t>PRILAZID PLUS</t>
  </si>
  <si>
    <t>blister, 30 po (5 mg + 12,5 mg)</t>
  </si>
  <si>
    <t>ERYNORM</t>
  </si>
  <si>
    <t>blister, 28 po 50 mg</t>
  </si>
  <si>
    <t>blister, 28 po 100 mg</t>
  </si>
  <si>
    <t>LOTAR</t>
  </si>
  <si>
    <t>MICARDIS</t>
  </si>
  <si>
    <t>blister, 28 po 40 mg</t>
  </si>
  <si>
    <t>28 po 80 mg</t>
  </si>
  <si>
    <t>MICARDIS PLUS</t>
  </si>
  <si>
    <t>28 po (80 mg + 12.5 mg)</t>
  </si>
  <si>
    <t>CHOLIPAM</t>
  </si>
  <si>
    <t>blister, 30 po 20 mg</t>
  </si>
  <si>
    <t>ATOLIP</t>
  </si>
  <si>
    <t>ROSUHOL</t>
  </si>
  <si>
    <t>LIPANTHYL 145</t>
  </si>
  <si>
    <t>blister, 30 po 145 mg</t>
  </si>
  <si>
    <t>tuba,1 po 30 g 2%</t>
  </si>
  <si>
    <t xml:space="preserve">SINODERM </t>
  </si>
  <si>
    <t>tuba, 1 po 30 g (0,25 mg/g)</t>
  </si>
  <si>
    <t>tuba, 1 po 15 g (0,25 mg/g)</t>
  </si>
  <si>
    <t xml:space="preserve"> tuba,1 po 15 g (0,25 mg/g)</t>
  </si>
  <si>
    <t xml:space="preserve">SINODERM N </t>
  </si>
  <si>
    <t>tuba,1 po 15 g (0,25 mg/g + 3,3 mg/g)</t>
  </si>
  <si>
    <t>ELIDEL</t>
  </si>
  <si>
    <t>tuba,1 po 15 g (1%)</t>
  </si>
  <si>
    <t>ORVAGIL</t>
  </si>
  <si>
    <t>10 po 500 mg</t>
  </si>
  <si>
    <t>NORPROLAC</t>
  </si>
  <si>
    <t>blister, 3 po 25 mcg i 3 po 50 mcg</t>
  </si>
  <si>
    <t>blister, 30 po 75 mcg</t>
  </si>
  <si>
    <t>DUPHASTON</t>
  </si>
  <si>
    <t>DETRUSITOL</t>
  </si>
  <si>
    <t>blister, 28 po 2 mg</t>
  </si>
  <si>
    <t>SOLYSAN</t>
  </si>
  <si>
    <t>blister, 10 po 5 mg</t>
  </si>
  <si>
    <t>blister,30 po 10mg</t>
  </si>
  <si>
    <t>REVATIO</t>
  </si>
  <si>
    <t>blister, 90 po 20 mg</t>
  </si>
  <si>
    <t>MINIRIN</t>
  </si>
  <si>
    <t>bočica sa sprej pumpom, 1 po 5 ml (100 mcg/ml)</t>
  </si>
  <si>
    <t>bočica plastična, 30 po 0,2 mg</t>
  </si>
  <si>
    <t>MINIRIN MELT</t>
  </si>
  <si>
    <t>blister, 30 po 60 mcg</t>
  </si>
  <si>
    <t>blister, 30 po 120 mcg</t>
  </si>
  <si>
    <t>METILPREDNIZOLON  UNION</t>
  </si>
  <si>
    <t>blister, 20 po 8mg</t>
  </si>
  <si>
    <t xml:space="preserve">TIVORAL </t>
  </si>
  <si>
    <t>blister, 50 po 100 mcg</t>
  </si>
  <si>
    <t>0040240</t>
  </si>
  <si>
    <t>FORTEO</t>
  </si>
  <si>
    <t>pen sa uloškom,  1 po 2,4 ml (20 mcg/80 mcl)</t>
  </si>
  <si>
    <t xml:space="preserve">AMOKSICILIN </t>
  </si>
  <si>
    <t>blister, 16 po 500 mg</t>
  </si>
  <si>
    <t>AMOXICILLIN REMEDICA</t>
  </si>
  <si>
    <t>blister, 16 po 500mg</t>
  </si>
  <si>
    <t>OSPAMOX DT</t>
  </si>
  <si>
    <t>14 po 1000 mg</t>
  </si>
  <si>
    <t xml:space="preserve">OSPAMOX </t>
  </si>
  <si>
    <t>1 po 60 ml (500 mg/5 ml)</t>
  </si>
  <si>
    <t>CEFALEXIN REMEDICA</t>
  </si>
  <si>
    <t>KLACID</t>
  </si>
  <si>
    <t>boca, 1 po 60 ml (125 mg/5 ml)</t>
  </si>
  <si>
    <t>blister, 14 po 500 mg</t>
  </si>
  <si>
    <t>KLACID MR</t>
  </si>
  <si>
    <t>blister, 7 po 500 mg</t>
  </si>
  <si>
    <t>HEMOMYCIN</t>
  </si>
  <si>
    <t>bočica staklena, 1 po 30 ml (200 mg/5 ml)</t>
  </si>
  <si>
    <t>blister, 6 po 250 mg</t>
  </si>
  <si>
    <t>CIPROFLOXACIN  REMEDICA</t>
  </si>
  <si>
    <t>blister, 10 po 250 mg</t>
  </si>
  <si>
    <t>blister, 10 po 500 mg</t>
  </si>
  <si>
    <t>PIPEGAL</t>
  </si>
  <si>
    <t>20 po 200 mg</t>
  </si>
  <si>
    <t xml:space="preserve">VIRAMUNE </t>
  </si>
  <si>
    <t>blister, 60 po 200 mg</t>
  </si>
  <si>
    <t>HIDROKSIKARBAMID ◊</t>
  </si>
  <si>
    <t>TAMOXIFEN</t>
  </si>
  <si>
    <t>strip, 30 po 10 mg</t>
  </si>
  <si>
    <t>NOLVADEX</t>
  </si>
  <si>
    <t>TRASOLETTE</t>
  </si>
  <si>
    <t>blister, 28 po 1 mg</t>
  </si>
  <si>
    <t>AREMED</t>
  </si>
  <si>
    <t>FEMOZOL</t>
  </si>
  <si>
    <t>LETROZOL SANDOZ</t>
  </si>
  <si>
    <t>AROMASIN</t>
  </si>
  <si>
    <t xml:space="preserve"> 30 po 25 mg</t>
  </si>
  <si>
    <t>EXEDRAL 25</t>
  </si>
  <si>
    <t>blister, 30 po 25 mg</t>
  </si>
  <si>
    <t>MYFORTIC</t>
  </si>
  <si>
    <t>blister, 120 po 180 mg</t>
  </si>
  <si>
    <t>blister, 120 po 360 mg</t>
  </si>
  <si>
    <t>SANDIMMUN NEORAL</t>
  </si>
  <si>
    <t>blister, 50 po 25 mg</t>
  </si>
  <si>
    <t>blister, 50 po 50 mg</t>
  </si>
  <si>
    <t>blister, 50 po 100 mg</t>
  </si>
  <si>
    <t>bočica, 1 po 50 ml (100 mg/1 ml)</t>
  </si>
  <si>
    <t xml:space="preserve">BRUFEN </t>
  </si>
  <si>
    <t>plastična bočica, 1 po 100 ml (100 mg/5 ml)</t>
  </si>
  <si>
    <t>BRUFEN</t>
  </si>
  <si>
    <t>boca, plastična, 1 po 150ml (200mg/5ml)</t>
  </si>
  <si>
    <t xml:space="preserve">SIRDALUD </t>
  </si>
  <si>
    <t>ALVODRONIC</t>
  </si>
  <si>
    <t>blister, 1 po 150 mg</t>
  </si>
  <si>
    <t>PARACETAMOL</t>
  </si>
  <si>
    <t>bočica, 1 po 100 ml (120 mg/5 ml)</t>
  </si>
  <si>
    <t>PANATERM</t>
  </si>
  <si>
    <t>bočica plastična, 1 po 125 ml (120 mg/5 ml)</t>
  </si>
  <si>
    <t>FROVAMAX</t>
  </si>
  <si>
    <t>blister, 2 po 2,5 mg</t>
  </si>
  <si>
    <t>SUXINUTIN</t>
  </si>
  <si>
    <t>bočica od tamnog stakla, 1 po 200 ml (250 mg/5 ml)</t>
  </si>
  <si>
    <t>KLONAZEPAM REMEDICA</t>
  </si>
  <si>
    <t>blister, 30 po 2 mg</t>
  </si>
  <si>
    <t>TEGRETOL</t>
  </si>
  <si>
    <t xml:space="preserve"> 1 po 250 ml (2 g/100 ml)</t>
  </si>
  <si>
    <t>CARBAMAZEPINE-RETARD</t>
  </si>
  <si>
    <t>blister, 30 po 400 mg</t>
  </si>
  <si>
    <t>EPILEV</t>
  </si>
  <si>
    <t>blister, 60 po 500 mg</t>
  </si>
  <si>
    <t>QUETRA 250</t>
  </si>
  <si>
    <t>blister, 60 po 250 mg</t>
  </si>
  <si>
    <t>QUETRA 500</t>
  </si>
  <si>
    <t xml:space="preserve">QUETRA 1000 </t>
  </si>
  <si>
    <t>blister, 60 po 1000mg</t>
  </si>
  <si>
    <t>MIRAPEXIN</t>
  </si>
  <si>
    <t>blister, 30 po 0,25 mg</t>
  </si>
  <si>
    <t>blister, 30 po 1 mg</t>
  </si>
  <si>
    <t>blister, 10 po 0,375 mg</t>
  </si>
  <si>
    <t>blister, 30 po 0,75 mg</t>
  </si>
  <si>
    <t>blister, 30 po 1,5 mg</t>
  </si>
  <si>
    <t>blister, 30 po 2,25 mg</t>
  </si>
  <si>
    <t>blister, 30 po 3,75 mg</t>
  </si>
  <si>
    <t>COMTAN</t>
  </si>
  <si>
    <t>bočica staklena, 30 po 200 mg</t>
  </si>
  <si>
    <t>ZELDOX</t>
  </si>
  <si>
    <t>30 po 40 mg</t>
  </si>
  <si>
    <t>30 po 60 mg</t>
  </si>
  <si>
    <t>30 po 80 mg</t>
  </si>
  <si>
    <t>CLOZAPINE  REMEDICA</t>
  </si>
  <si>
    <t xml:space="preserve"> blister, 50 po 100 mg</t>
  </si>
  <si>
    <t>LEPONEX</t>
  </si>
  <si>
    <t xml:space="preserve"> blister, 50 po 25 mg</t>
  </si>
  <si>
    <t xml:space="preserve">LORAZEPAM </t>
  </si>
  <si>
    <t>30 po 1 mg</t>
  </si>
  <si>
    <t>ANAFRANIL</t>
  </si>
  <si>
    <t>AMITRIPTYLINE</t>
  </si>
  <si>
    <t>blister, 100 po 10 mg</t>
  </si>
  <si>
    <t>ARKETIS</t>
  </si>
  <si>
    <t>blister, 30 po 20mg</t>
  </si>
  <si>
    <t>ZOLOFT</t>
  </si>
  <si>
    <t>AURORIX</t>
  </si>
  <si>
    <t>blister, 30 po 300 mg</t>
  </si>
  <si>
    <t>EXELON</t>
  </si>
  <si>
    <t>blister, 28 po 1,5 mg</t>
  </si>
  <si>
    <t>blister, 28 po 3 mg</t>
  </si>
  <si>
    <t>blister, 28 po 4,5 mg</t>
  </si>
  <si>
    <t>blister, 28 po 6 mg</t>
  </si>
  <si>
    <t>kesica, 30 po 1 kom, 4,6 mg/24 h</t>
  </si>
  <si>
    <t>kesica, 30 po 1 kom, 9,5 mg/24 h</t>
  </si>
  <si>
    <t>30 po 13.3mg/24h</t>
  </si>
  <si>
    <t>ALZAMIN</t>
  </si>
  <si>
    <t>blister, 30 po 8 mg</t>
  </si>
  <si>
    <t>blister, 30 po 16 mg</t>
  </si>
  <si>
    <t>MESTINON</t>
  </si>
  <si>
    <t>bočica staklena, 150 po 60 mg</t>
  </si>
  <si>
    <t>BUPRENORFIN ALKALOID</t>
  </si>
  <si>
    <t>blister, 7 po 2 mg</t>
  </si>
  <si>
    <t>blister, 7 po 8 mg</t>
  </si>
  <si>
    <t>METADON ALKALOID</t>
  </si>
  <si>
    <t>bočica, 1 po 10 ml (10 mg/ml)</t>
  </si>
  <si>
    <t>bočica, 1 po 6 ml (10mg/ml)</t>
  </si>
  <si>
    <t xml:space="preserve">ORVAGIL </t>
  </si>
  <si>
    <t>20 po 250 mg</t>
  </si>
  <si>
    <t>blister,  20 po 400 mg</t>
  </si>
  <si>
    <t>SERETIDE DISCUS</t>
  </si>
  <si>
    <t>diskus, 1 po 60 doza (50 mcg/doza+100 mcg/doza)</t>
  </si>
  <si>
    <t>diskus, 1 po 60 doza ( 50 mcg/doza+500 mcg/doza)</t>
  </si>
  <si>
    <t>SYMBICORT TURBUHALER</t>
  </si>
  <si>
    <t>inhaler,1 po 60 doza (160 mcg + 4,5 mcg)</t>
  </si>
  <si>
    <t xml:space="preserve">ALVESCO </t>
  </si>
  <si>
    <t>kontejner pod pritiskom,1 po 5 ml  (60 doza po 160 mcg)</t>
  </si>
  <si>
    <t>kontejner pod pritiskom, 1 po 10 ml (120 doza po 80 mcg)</t>
  </si>
  <si>
    <t>SPIRIVA</t>
  </si>
  <si>
    <t>blister, 30 po 18 mcg</t>
  </si>
  <si>
    <t>SPIRIVA RESPIMAT</t>
  </si>
  <si>
    <t>uložak i inhaler, 1 po 60 potisaka (30 doza) (2.5 mcg/potisak)</t>
  </si>
  <si>
    <t>SEEBRI BREEZHALER</t>
  </si>
  <si>
    <t xml:space="preserve"> blister,30 po 44mcg</t>
  </si>
  <si>
    <t>INCRUSE</t>
  </si>
  <si>
    <t>inhaler, 1 po 30 doza (55mcg/doza)</t>
  </si>
  <si>
    <t>AMINOFILIN RETARD</t>
  </si>
  <si>
    <t>30 po 350mg</t>
  </si>
  <si>
    <t>TELUKA</t>
  </si>
  <si>
    <t>blister, 28 po 10 mg</t>
  </si>
  <si>
    <t>DAXAS</t>
  </si>
  <si>
    <t>blister, 30 po 500 mcg</t>
  </si>
  <si>
    <t>FLOXAL</t>
  </si>
  <si>
    <t>plastična bočica sa kapaljkom, 1 po 5 ml (3 mg/ml)</t>
  </si>
  <si>
    <t>1 po 3 g (3 mg/g)</t>
  </si>
  <si>
    <t>DEXAMYTREX</t>
  </si>
  <si>
    <t>tuba, 1 po 3 g (0,3 mg/g + 5 mg/g)</t>
  </si>
  <si>
    <t>DORZOLAMIDE  PHARMASWISS</t>
  </si>
  <si>
    <t>bočica sa kapaljkom 1 po 5ml (20mg/ml)</t>
  </si>
  <si>
    <t>AZOPT</t>
  </si>
  <si>
    <t>5 ml (10 mg/ml)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</si>
  <si>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</si>
  <si>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</si>
  <si>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</si>
  <si>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</si>
  <si>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AZARGA</t>
  </si>
  <si>
    <t>boca plastična, 1 po 5 ml (5 mg/ml + 10 mg/ml)</t>
  </si>
  <si>
    <t>LATANOPROST PHARMASWISS</t>
  </si>
  <si>
    <t>bočica sa kapaljkom 1 po 2,5ml (50mcg/ml)</t>
  </si>
  <si>
    <t>TRAVATAN</t>
  </si>
  <si>
    <t>bočica sa kapaljkom, 2,5 ml 40 mcg/ml</t>
  </si>
  <si>
    <t>FARMALOGIST D.O.O.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</si>
  <si>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</si>
  <si>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</si>
  <si>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</si>
  <si>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Обликована по партијама, централизована, оквирни споразум</t>
  </si>
  <si>
    <t xml:space="preserve">Јединична цена без ПДВ-а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</si>
</sst>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3" fontId="48" fillId="0" borderId="11" xfId="0" applyNumberFormat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vertical="center" wrapText="1"/>
    </xf>
    <xf numFmtId="3" fontId="48" fillId="0" borderId="13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7" fillId="0" borderId="10" xfId="6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/>
    </xf>
    <xf numFmtId="4" fontId="47" fillId="0" borderId="17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vertical="center" wrapText="1"/>
    </xf>
    <xf numFmtId="0" fontId="47" fillId="0" borderId="18" xfId="0" applyNumberFormat="1" applyFont="1" applyBorder="1" applyAlignment="1">
      <alignment horizontal="center" vertical="center"/>
    </xf>
    <xf numFmtId="4" fontId="48" fillId="0" borderId="14" xfId="0" applyNumberFormat="1" applyFont="1" applyFill="1" applyBorder="1" applyAlignment="1">
      <alignment vertical="center" wrapText="1"/>
    </xf>
    <xf numFmtId="4" fontId="48" fillId="0" borderId="15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3" borderId="19" xfId="0" applyNumberFormat="1" applyFont="1" applyFill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4 2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zoomScalePageLayoutView="0" workbookViewId="0" topLeftCell="A1">
      <pane ySplit="4" topLeftCell="A101" activePane="bottomLeft" state="frozen"/>
      <selection pane="topLeft" activeCell="A1" sqref="A1"/>
      <selection pane="bottomLeft" activeCell="I116" sqref="I116"/>
    </sheetView>
  </sheetViews>
  <sheetFormatPr defaultColWidth="9.140625" defaultRowHeight="15"/>
  <cols>
    <col min="1" max="1" width="7.28125" style="0" customWidth="1"/>
    <col min="2" max="2" width="9.00390625" style="0" customWidth="1"/>
    <col min="3" max="3" width="18.421875" style="0" customWidth="1"/>
    <col min="4" max="4" width="18.28125" style="0" customWidth="1"/>
    <col min="5" max="5" width="18.28125" style="0" hidden="1" customWidth="1"/>
    <col min="6" max="6" width="10.7109375" style="26" customWidth="1"/>
    <col min="7" max="7" width="9.140625" style="0" bestFit="1" customWidth="1"/>
    <col min="8" max="8" width="14.57421875" style="0" hidden="1" customWidth="1"/>
    <col min="9" max="9" width="14.421875" style="0" customWidth="1"/>
    <col min="10" max="10" width="14.421875" style="27" hidden="1" customWidth="1"/>
    <col min="11" max="11" width="12.140625" style="27" bestFit="1" customWidth="1"/>
    <col min="12" max="12" width="9.421875" style="27" hidden="1" customWidth="1"/>
  </cols>
  <sheetData>
    <row r="1" spans="1:14" ht="18.75" customHeigh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3"/>
      <c r="M1" s="13"/>
      <c r="N1" s="13"/>
    </row>
    <row r="2" spans="1:14" ht="18.75" customHeight="1">
      <c r="A2" s="45" t="s">
        <v>335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13"/>
      <c r="M2" s="13"/>
      <c r="N2" s="13"/>
    </row>
    <row r="3" spans="1:14" ht="15">
      <c r="A3" s="21"/>
      <c r="B3" s="21"/>
      <c r="C3" s="21"/>
      <c r="D3" s="21"/>
      <c r="E3" s="22"/>
      <c r="F3" s="21"/>
      <c r="G3" s="21"/>
      <c r="H3" s="21"/>
      <c r="I3" s="42"/>
      <c r="J3" s="21"/>
      <c r="K3" s="21"/>
      <c r="L3" s="21"/>
      <c r="M3" s="21"/>
      <c r="N3" s="21"/>
    </row>
    <row r="4" spans="1:12" ht="48">
      <c r="A4" s="35" t="s">
        <v>29</v>
      </c>
      <c r="B4" s="35" t="s">
        <v>0</v>
      </c>
      <c r="C4" s="35" t="s">
        <v>20</v>
      </c>
      <c r="D4" s="35" t="s">
        <v>30</v>
      </c>
      <c r="E4" s="35" t="s">
        <v>1</v>
      </c>
      <c r="F4" s="36" t="s">
        <v>2</v>
      </c>
      <c r="G4" s="36" t="s">
        <v>3</v>
      </c>
      <c r="H4" s="37" t="s">
        <v>336</v>
      </c>
      <c r="I4" s="36" t="s">
        <v>340</v>
      </c>
      <c r="J4" s="37" t="s">
        <v>337</v>
      </c>
      <c r="K4" s="36" t="s">
        <v>338</v>
      </c>
      <c r="L4" s="37" t="s">
        <v>4</v>
      </c>
    </row>
    <row r="5" spans="1:12" ht="24">
      <c r="A5" s="6">
        <v>1</v>
      </c>
      <c r="B5" s="6">
        <v>2157101</v>
      </c>
      <c r="C5" s="6" t="s">
        <v>34</v>
      </c>
      <c r="D5" s="6" t="s">
        <v>35</v>
      </c>
      <c r="E5" s="6"/>
      <c r="F5" s="6" t="s">
        <v>31</v>
      </c>
      <c r="G5" s="23"/>
      <c r="H5" s="24">
        <v>244.1</v>
      </c>
      <c r="I5" s="24">
        <v>223.23</v>
      </c>
      <c r="J5" s="25">
        <f aca="true" t="shared" si="0" ref="J5:J36">G5*H5</f>
        <v>0</v>
      </c>
      <c r="K5" s="25">
        <f>G5*I5</f>
        <v>0</v>
      </c>
      <c r="L5" s="39">
        <v>3</v>
      </c>
    </row>
    <row r="6" spans="1:12" ht="33" customHeight="1">
      <c r="A6" s="6">
        <v>2</v>
      </c>
      <c r="B6" s="6">
        <v>1029083</v>
      </c>
      <c r="C6" s="6" t="s">
        <v>36</v>
      </c>
      <c r="D6" s="6" t="s">
        <v>37</v>
      </c>
      <c r="E6" s="6"/>
      <c r="F6" s="6" t="s">
        <v>31</v>
      </c>
      <c r="G6" s="23"/>
      <c r="H6" s="24">
        <v>225.4</v>
      </c>
      <c r="I6" s="24">
        <v>207.02</v>
      </c>
      <c r="J6" s="25">
        <f t="shared" si="0"/>
        <v>0</v>
      </c>
      <c r="K6" s="25">
        <f aca="true" t="shared" si="1" ref="K6:K69">G6*I6</f>
        <v>0</v>
      </c>
      <c r="L6" s="33">
        <v>3</v>
      </c>
    </row>
    <row r="7" spans="1:15" ht="24">
      <c r="A7" s="6">
        <v>33</v>
      </c>
      <c r="B7" s="6">
        <v>3127425</v>
      </c>
      <c r="C7" s="6" t="s">
        <v>38</v>
      </c>
      <c r="D7" s="6" t="s">
        <v>39</v>
      </c>
      <c r="E7" s="6"/>
      <c r="F7" s="6" t="s">
        <v>31</v>
      </c>
      <c r="G7" s="23"/>
      <c r="H7" s="24">
        <v>449.2</v>
      </c>
      <c r="I7" s="24">
        <v>411.4</v>
      </c>
      <c r="J7" s="25">
        <f t="shared" si="0"/>
        <v>0</v>
      </c>
      <c r="K7" s="25">
        <f t="shared" si="1"/>
        <v>0</v>
      </c>
      <c r="L7" s="33">
        <v>3</v>
      </c>
      <c r="M7" s="29"/>
      <c r="N7" s="30"/>
      <c r="O7" s="31"/>
    </row>
    <row r="8" spans="1:15" ht="24">
      <c r="A8" s="6">
        <v>38</v>
      </c>
      <c r="B8" s="6">
        <v>1129490</v>
      </c>
      <c r="C8" s="6" t="s">
        <v>40</v>
      </c>
      <c r="D8" s="6" t="s">
        <v>41</v>
      </c>
      <c r="E8" s="6"/>
      <c r="F8" s="6" t="s">
        <v>31</v>
      </c>
      <c r="G8" s="23"/>
      <c r="H8" s="24">
        <v>1082.7</v>
      </c>
      <c r="I8" s="24">
        <v>1069.01</v>
      </c>
      <c r="J8" s="25">
        <f t="shared" si="0"/>
        <v>0</v>
      </c>
      <c r="K8" s="25">
        <f t="shared" si="1"/>
        <v>0</v>
      </c>
      <c r="L8" s="33">
        <v>3</v>
      </c>
      <c r="M8" s="29"/>
      <c r="N8" s="30"/>
      <c r="O8" s="31"/>
    </row>
    <row r="9" spans="1:15" ht="24">
      <c r="A9" s="6">
        <v>50</v>
      </c>
      <c r="B9" s="6">
        <v>1129130</v>
      </c>
      <c r="C9" s="6" t="s">
        <v>42</v>
      </c>
      <c r="D9" s="6" t="s">
        <v>43</v>
      </c>
      <c r="E9" s="6"/>
      <c r="F9" s="6" t="s">
        <v>31</v>
      </c>
      <c r="G9" s="23"/>
      <c r="H9" s="24">
        <v>2952.9</v>
      </c>
      <c r="I9" s="24">
        <v>2878.72</v>
      </c>
      <c r="J9" s="25">
        <f t="shared" si="0"/>
        <v>0</v>
      </c>
      <c r="K9" s="25">
        <f t="shared" si="1"/>
        <v>0</v>
      </c>
      <c r="L9" s="33">
        <v>2</v>
      </c>
      <c r="M9" s="29"/>
      <c r="N9" s="30"/>
      <c r="O9" s="31"/>
    </row>
    <row r="10" spans="1:15" ht="24">
      <c r="A10" s="6">
        <v>51</v>
      </c>
      <c r="B10" s="6">
        <v>5129131</v>
      </c>
      <c r="C10" s="6" t="s">
        <v>42</v>
      </c>
      <c r="D10" s="6" t="s">
        <v>44</v>
      </c>
      <c r="E10" s="6"/>
      <c r="F10" s="6" t="s">
        <v>31</v>
      </c>
      <c r="G10" s="23"/>
      <c r="H10" s="24">
        <v>3713.4</v>
      </c>
      <c r="I10" s="43">
        <v>3485.4</v>
      </c>
      <c r="J10" s="25">
        <f t="shared" si="0"/>
        <v>0</v>
      </c>
      <c r="K10" s="25">
        <f t="shared" si="1"/>
        <v>0</v>
      </c>
      <c r="L10" s="33">
        <v>2</v>
      </c>
      <c r="M10" s="31"/>
      <c r="N10" s="31"/>
      <c r="O10" s="31"/>
    </row>
    <row r="11" spans="1:12" ht="24">
      <c r="A11" s="6">
        <v>53</v>
      </c>
      <c r="B11" s="6">
        <v>1121154</v>
      </c>
      <c r="C11" s="6" t="s">
        <v>45</v>
      </c>
      <c r="D11" s="6" t="s">
        <v>46</v>
      </c>
      <c r="E11" s="6"/>
      <c r="F11" s="6" t="s">
        <v>31</v>
      </c>
      <c r="G11" s="23"/>
      <c r="H11" s="24">
        <v>1511</v>
      </c>
      <c r="I11" s="24">
        <v>1383.86</v>
      </c>
      <c r="J11" s="25">
        <f t="shared" si="0"/>
        <v>0</v>
      </c>
      <c r="K11" s="25">
        <f t="shared" si="1"/>
        <v>0</v>
      </c>
      <c r="L11" s="33">
        <v>3</v>
      </c>
    </row>
    <row r="12" spans="1:12" ht="24">
      <c r="A12" s="6">
        <v>54</v>
      </c>
      <c r="B12" s="6">
        <v>1121155</v>
      </c>
      <c r="C12" s="6" t="s">
        <v>45</v>
      </c>
      <c r="D12" s="6" t="s">
        <v>47</v>
      </c>
      <c r="E12" s="6"/>
      <c r="F12" s="6" t="s">
        <v>31</v>
      </c>
      <c r="G12" s="23"/>
      <c r="H12" s="24">
        <v>3021.9</v>
      </c>
      <c r="I12" s="24">
        <v>2767.63</v>
      </c>
      <c r="J12" s="25">
        <f t="shared" si="0"/>
        <v>0</v>
      </c>
      <c r="K12" s="25">
        <f t="shared" si="1"/>
        <v>0</v>
      </c>
      <c r="L12" s="33">
        <v>3</v>
      </c>
    </row>
    <row r="13" spans="1:12" ht="24">
      <c r="A13" s="6">
        <v>55</v>
      </c>
      <c r="B13" s="6">
        <v>1121163</v>
      </c>
      <c r="C13" s="6" t="s">
        <v>48</v>
      </c>
      <c r="D13" s="6" t="s">
        <v>49</v>
      </c>
      <c r="E13" s="6"/>
      <c r="F13" s="6" t="s">
        <v>31</v>
      </c>
      <c r="G13" s="23"/>
      <c r="H13" s="24">
        <v>604.4</v>
      </c>
      <c r="I13" s="24">
        <v>553.57</v>
      </c>
      <c r="J13" s="25">
        <f t="shared" si="0"/>
        <v>0</v>
      </c>
      <c r="K13" s="25">
        <f t="shared" si="1"/>
        <v>0</v>
      </c>
      <c r="L13" s="33">
        <v>3</v>
      </c>
    </row>
    <row r="14" spans="1:12" ht="24">
      <c r="A14" s="6">
        <v>57</v>
      </c>
      <c r="B14" s="6">
        <v>1121152</v>
      </c>
      <c r="C14" s="6" t="s">
        <v>50</v>
      </c>
      <c r="D14" s="6" t="s">
        <v>51</v>
      </c>
      <c r="E14" s="6"/>
      <c r="F14" s="6" t="s">
        <v>31</v>
      </c>
      <c r="G14" s="23"/>
      <c r="H14" s="24">
        <v>1192.2</v>
      </c>
      <c r="I14" s="24">
        <v>1091.99</v>
      </c>
      <c r="J14" s="25">
        <f t="shared" si="0"/>
        <v>0</v>
      </c>
      <c r="K14" s="25">
        <f t="shared" si="1"/>
        <v>0</v>
      </c>
      <c r="L14" s="33">
        <v>3</v>
      </c>
    </row>
    <row r="15" spans="1:12" ht="24">
      <c r="A15" s="6">
        <v>59</v>
      </c>
      <c r="B15" s="32" t="s">
        <v>52</v>
      </c>
      <c r="C15" s="6" t="s">
        <v>53</v>
      </c>
      <c r="D15" s="6" t="s">
        <v>54</v>
      </c>
      <c r="E15" s="6"/>
      <c r="F15" s="6" t="s">
        <v>31</v>
      </c>
      <c r="G15" s="23"/>
      <c r="H15" s="24">
        <v>2364.1</v>
      </c>
      <c r="I15" s="24">
        <v>2299.53</v>
      </c>
      <c r="J15" s="25">
        <f t="shared" si="0"/>
        <v>0</v>
      </c>
      <c r="K15" s="25">
        <f t="shared" si="1"/>
        <v>0</v>
      </c>
      <c r="L15" s="33">
        <v>2</v>
      </c>
    </row>
    <row r="16" spans="1:12" ht="24">
      <c r="A16" s="6">
        <v>61</v>
      </c>
      <c r="B16" s="32" t="s">
        <v>55</v>
      </c>
      <c r="C16" s="6" t="s">
        <v>56</v>
      </c>
      <c r="D16" s="6" t="s">
        <v>57</v>
      </c>
      <c r="E16" s="6"/>
      <c r="F16" s="6" t="s">
        <v>31</v>
      </c>
      <c r="G16" s="23"/>
      <c r="H16" s="24">
        <v>3422.8</v>
      </c>
      <c r="I16" s="24">
        <v>3329.47</v>
      </c>
      <c r="J16" s="25">
        <f t="shared" si="0"/>
        <v>0</v>
      </c>
      <c r="K16" s="25">
        <f t="shared" si="1"/>
        <v>0</v>
      </c>
      <c r="L16" s="33">
        <v>2</v>
      </c>
    </row>
    <row r="17" spans="1:12" ht="24">
      <c r="A17" s="6">
        <v>67</v>
      </c>
      <c r="B17" s="32" t="s">
        <v>58</v>
      </c>
      <c r="C17" s="6" t="s">
        <v>59</v>
      </c>
      <c r="D17" s="6" t="s">
        <v>54</v>
      </c>
      <c r="E17" s="6"/>
      <c r="F17" s="6" t="s">
        <v>31</v>
      </c>
      <c r="G17" s="23"/>
      <c r="H17" s="24">
        <v>2542.2</v>
      </c>
      <c r="I17" s="24">
        <v>2472.8</v>
      </c>
      <c r="J17" s="25">
        <f t="shared" si="0"/>
        <v>0</v>
      </c>
      <c r="K17" s="25">
        <f t="shared" si="1"/>
        <v>0</v>
      </c>
      <c r="L17" s="33">
        <v>2</v>
      </c>
    </row>
    <row r="18" spans="1:12" ht="24">
      <c r="A18" s="6">
        <v>71</v>
      </c>
      <c r="B18" s="32" t="s">
        <v>60</v>
      </c>
      <c r="C18" s="6" t="s">
        <v>61</v>
      </c>
      <c r="D18" s="6" t="s">
        <v>54</v>
      </c>
      <c r="E18" s="6"/>
      <c r="F18" s="6" t="s">
        <v>31</v>
      </c>
      <c r="G18" s="23"/>
      <c r="H18" s="24">
        <v>2223.4</v>
      </c>
      <c r="I18" s="24">
        <v>2162.75</v>
      </c>
      <c r="J18" s="25">
        <f t="shared" si="0"/>
        <v>0</v>
      </c>
      <c r="K18" s="25">
        <f t="shared" si="1"/>
        <v>0</v>
      </c>
      <c r="L18" s="33">
        <v>2</v>
      </c>
    </row>
    <row r="19" spans="1:12" ht="24">
      <c r="A19" s="6">
        <v>72</v>
      </c>
      <c r="B19" s="32" t="s">
        <v>62</v>
      </c>
      <c r="C19" s="6" t="s">
        <v>63</v>
      </c>
      <c r="D19" s="6" t="s">
        <v>64</v>
      </c>
      <c r="E19" s="6"/>
      <c r="F19" s="6" t="s">
        <v>31</v>
      </c>
      <c r="G19" s="23"/>
      <c r="H19" s="24">
        <v>3469.9</v>
      </c>
      <c r="I19" s="24">
        <v>3375.07</v>
      </c>
      <c r="J19" s="25">
        <f t="shared" si="0"/>
        <v>0</v>
      </c>
      <c r="K19" s="25">
        <f t="shared" si="1"/>
        <v>0</v>
      </c>
      <c r="L19" s="33">
        <v>2</v>
      </c>
    </row>
    <row r="20" spans="1:12" ht="24">
      <c r="A20" s="6">
        <v>73</v>
      </c>
      <c r="B20" s="32" t="s">
        <v>65</v>
      </c>
      <c r="C20" s="6" t="s">
        <v>66</v>
      </c>
      <c r="D20" s="6" t="s">
        <v>64</v>
      </c>
      <c r="E20" s="6"/>
      <c r="F20" s="6" t="s">
        <v>31</v>
      </c>
      <c r="G20" s="23"/>
      <c r="H20" s="24">
        <v>3469.9</v>
      </c>
      <c r="I20" s="24">
        <v>3375.07</v>
      </c>
      <c r="J20" s="25">
        <f t="shared" si="0"/>
        <v>0</v>
      </c>
      <c r="K20" s="25">
        <f t="shared" si="1"/>
        <v>0</v>
      </c>
      <c r="L20" s="33">
        <v>2</v>
      </c>
    </row>
    <row r="21" spans="1:12" ht="24">
      <c r="A21" s="6">
        <v>77</v>
      </c>
      <c r="B21" s="32" t="s">
        <v>67</v>
      </c>
      <c r="C21" s="6" t="s">
        <v>68</v>
      </c>
      <c r="D21" s="6" t="s">
        <v>69</v>
      </c>
      <c r="E21" s="6"/>
      <c r="F21" s="6" t="s">
        <v>31</v>
      </c>
      <c r="G21" s="23"/>
      <c r="H21" s="24">
        <v>3648.7</v>
      </c>
      <c r="I21" s="24">
        <v>3549.26</v>
      </c>
      <c r="J21" s="25">
        <f t="shared" si="0"/>
        <v>0</v>
      </c>
      <c r="K21" s="25">
        <f t="shared" si="1"/>
        <v>0</v>
      </c>
      <c r="L21" s="33">
        <v>2</v>
      </c>
    </row>
    <row r="22" spans="1:12" ht="24">
      <c r="A22" s="6">
        <v>79</v>
      </c>
      <c r="B22" s="6">
        <v>1043060</v>
      </c>
      <c r="C22" s="6" t="s">
        <v>70</v>
      </c>
      <c r="D22" s="6" t="s">
        <v>71</v>
      </c>
      <c r="E22" s="6"/>
      <c r="F22" s="6" t="s">
        <v>31</v>
      </c>
      <c r="G22" s="23"/>
      <c r="H22" s="24">
        <v>80.9</v>
      </c>
      <c r="I22" s="24">
        <v>78.45</v>
      </c>
      <c r="J22" s="25">
        <f t="shared" si="0"/>
        <v>0</v>
      </c>
      <c r="K22" s="25">
        <f t="shared" si="1"/>
        <v>0</v>
      </c>
      <c r="L22" s="33">
        <v>2</v>
      </c>
    </row>
    <row r="23" spans="1:12" ht="24">
      <c r="A23" s="6">
        <v>80</v>
      </c>
      <c r="B23" s="6">
        <v>1043062</v>
      </c>
      <c r="C23" s="6" t="s">
        <v>70</v>
      </c>
      <c r="D23" s="6" t="s">
        <v>72</v>
      </c>
      <c r="E23" s="6"/>
      <c r="F23" s="6" t="s">
        <v>31</v>
      </c>
      <c r="G23" s="23"/>
      <c r="H23" s="24">
        <v>124.5</v>
      </c>
      <c r="I23" s="24">
        <v>120.73</v>
      </c>
      <c r="J23" s="25">
        <f t="shared" si="0"/>
        <v>0</v>
      </c>
      <c r="K23" s="25">
        <f t="shared" si="1"/>
        <v>0</v>
      </c>
      <c r="L23" s="33">
        <v>2</v>
      </c>
    </row>
    <row r="24" spans="1:12" ht="24">
      <c r="A24" s="6">
        <v>91</v>
      </c>
      <c r="B24" s="6">
        <v>1042332</v>
      </c>
      <c r="C24" s="6" t="s">
        <v>73</v>
      </c>
      <c r="D24" s="6" t="s">
        <v>74</v>
      </c>
      <c r="E24" s="6"/>
      <c r="F24" s="6" t="s">
        <v>31</v>
      </c>
      <c r="G24" s="23"/>
      <c r="H24" s="24">
        <v>97.4</v>
      </c>
      <c r="I24" s="24">
        <v>93.33</v>
      </c>
      <c r="J24" s="25">
        <f t="shared" si="0"/>
        <v>0</v>
      </c>
      <c r="K24" s="25">
        <f t="shared" si="1"/>
        <v>0</v>
      </c>
      <c r="L24" s="33">
        <v>3</v>
      </c>
    </row>
    <row r="25" spans="1:12" ht="24">
      <c r="A25" s="6">
        <v>126</v>
      </c>
      <c r="B25" s="6">
        <v>1063221</v>
      </c>
      <c r="C25" s="6" t="s">
        <v>75</v>
      </c>
      <c r="D25" s="6" t="s">
        <v>76</v>
      </c>
      <c r="E25" s="6"/>
      <c r="F25" s="6" t="s">
        <v>31</v>
      </c>
      <c r="G25" s="23"/>
      <c r="H25" s="24">
        <v>186.8</v>
      </c>
      <c r="I25" s="43">
        <v>177.2</v>
      </c>
      <c r="J25" s="25">
        <f t="shared" si="0"/>
        <v>0</v>
      </c>
      <c r="K25" s="25">
        <f t="shared" si="1"/>
        <v>0</v>
      </c>
      <c r="L25" s="33">
        <v>1</v>
      </c>
    </row>
    <row r="26" spans="1:12" ht="24">
      <c r="A26" s="6">
        <v>131</v>
      </c>
      <c r="B26" s="6">
        <v>1068551</v>
      </c>
      <c r="C26" s="6" t="s">
        <v>77</v>
      </c>
      <c r="D26" s="6" t="s">
        <v>78</v>
      </c>
      <c r="E26" s="6"/>
      <c r="F26" s="6" t="s">
        <v>31</v>
      </c>
      <c r="G26" s="23"/>
      <c r="H26" s="24">
        <v>503.1</v>
      </c>
      <c r="I26" s="24">
        <v>487.85</v>
      </c>
      <c r="J26" s="25">
        <f t="shared" si="0"/>
        <v>0</v>
      </c>
      <c r="K26" s="25">
        <f t="shared" si="1"/>
        <v>0</v>
      </c>
      <c r="L26" s="33">
        <v>3</v>
      </c>
    </row>
    <row r="27" spans="1:12" ht="24">
      <c r="A27" s="6">
        <v>144</v>
      </c>
      <c r="B27" s="6">
        <v>1100252</v>
      </c>
      <c r="C27" s="6" t="s">
        <v>79</v>
      </c>
      <c r="D27" s="6" t="s">
        <v>80</v>
      </c>
      <c r="E27" s="6"/>
      <c r="F27" s="6" t="s">
        <v>31</v>
      </c>
      <c r="G27" s="23"/>
      <c r="H27" s="24">
        <v>83.7</v>
      </c>
      <c r="I27" s="24">
        <v>80.24</v>
      </c>
      <c r="J27" s="25">
        <f t="shared" si="0"/>
        <v>0</v>
      </c>
      <c r="K27" s="25">
        <f t="shared" si="1"/>
        <v>0</v>
      </c>
      <c r="L27" s="33">
        <v>3</v>
      </c>
    </row>
    <row r="28" spans="1:12" ht="24">
      <c r="A28" s="6">
        <v>145</v>
      </c>
      <c r="B28" s="6">
        <v>1100254</v>
      </c>
      <c r="C28" s="6" t="s">
        <v>81</v>
      </c>
      <c r="D28" s="6" t="s">
        <v>82</v>
      </c>
      <c r="E28" s="6"/>
      <c r="F28" s="6" t="s">
        <v>31</v>
      </c>
      <c r="G28" s="23"/>
      <c r="H28" s="24">
        <v>188.3</v>
      </c>
      <c r="I28" s="24">
        <v>185.95</v>
      </c>
      <c r="J28" s="25">
        <f t="shared" si="0"/>
        <v>0</v>
      </c>
      <c r="K28" s="25">
        <f t="shared" si="1"/>
        <v>0</v>
      </c>
      <c r="L28" s="33">
        <v>1</v>
      </c>
    </row>
    <row r="29" spans="1:12" ht="24">
      <c r="A29" s="6">
        <v>152</v>
      </c>
      <c r="B29" s="6">
        <v>1102102</v>
      </c>
      <c r="C29" s="6" t="s">
        <v>83</v>
      </c>
      <c r="D29" s="6" t="s">
        <v>84</v>
      </c>
      <c r="E29" s="6"/>
      <c r="F29" s="6" t="s">
        <v>31</v>
      </c>
      <c r="G29" s="23"/>
      <c r="H29" s="24">
        <v>121.1</v>
      </c>
      <c r="I29" s="43">
        <v>120.2</v>
      </c>
      <c r="J29" s="25">
        <f t="shared" si="0"/>
        <v>0</v>
      </c>
      <c r="K29" s="25">
        <f t="shared" si="1"/>
        <v>0</v>
      </c>
      <c r="L29" s="33">
        <v>1</v>
      </c>
    </row>
    <row r="30" spans="1:12" ht="24">
      <c r="A30" s="6">
        <v>156</v>
      </c>
      <c r="B30" s="6">
        <v>1102450</v>
      </c>
      <c r="C30" s="6" t="s">
        <v>85</v>
      </c>
      <c r="D30" s="6" t="s">
        <v>86</v>
      </c>
      <c r="E30" s="6"/>
      <c r="F30" s="6" t="s">
        <v>31</v>
      </c>
      <c r="G30" s="23"/>
      <c r="H30" s="24">
        <v>116.6</v>
      </c>
      <c r="I30" s="24">
        <v>113.07</v>
      </c>
      <c r="J30" s="25">
        <f t="shared" si="0"/>
        <v>0</v>
      </c>
      <c r="K30" s="25">
        <f t="shared" si="1"/>
        <v>0</v>
      </c>
      <c r="L30" s="33">
        <v>2</v>
      </c>
    </row>
    <row r="31" spans="1:12" ht="24">
      <c r="A31" s="6">
        <v>168</v>
      </c>
      <c r="B31" s="6">
        <v>1103481</v>
      </c>
      <c r="C31" s="6" t="s">
        <v>87</v>
      </c>
      <c r="D31" s="6" t="s">
        <v>88</v>
      </c>
      <c r="E31" s="6"/>
      <c r="F31" s="6" t="s">
        <v>31</v>
      </c>
      <c r="G31" s="23"/>
      <c r="H31" s="24">
        <v>303.6</v>
      </c>
      <c r="I31" s="24">
        <v>278.07</v>
      </c>
      <c r="J31" s="25">
        <f t="shared" si="0"/>
        <v>0</v>
      </c>
      <c r="K31" s="25">
        <f t="shared" si="1"/>
        <v>0</v>
      </c>
      <c r="L31" s="33">
        <v>3</v>
      </c>
    </row>
    <row r="32" spans="1:12" ht="24">
      <c r="A32" s="6">
        <v>169</v>
      </c>
      <c r="B32" s="6">
        <v>1103482</v>
      </c>
      <c r="C32" s="6" t="s">
        <v>87</v>
      </c>
      <c r="D32" s="6" t="s">
        <v>89</v>
      </c>
      <c r="E32" s="6"/>
      <c r="F32" s="6" t="s">
        <v>31</v>
      </c>
      <c r="G32" s="23"/>
      <c r="H32" s="24">
        <v>465.6</v>
      </c>
      <c r="I32" s="24">
        <v>426.42</v>
      </c>
      <c r="J32" s="25">
        <f t="shared" si="0"/>
        <v>0</v>
      </c>
      <c r="K32" s="25">
        <f t="shared" si="1"/>
        <v>0</v>
      </c>
      <c r="L32" s="33">
        <v>3</v>
      </c>
    </row>
    <row r="33" spans="1:12" ht="24">
      <c r="A33" s="6">
        <v>195</v>
      </c>
      <c r="B33" s="6">
        <v>1107018</v>
      </c>
      <c r="C33" s="6" t="s">
        <v>90</v>
      </c>
      <c r="D33" s="6" t="s">
        <v>91</v>
      </c>
      <c r="E33" s="6"/>
      <c r="F33" s="6" t="s">
        <v>31</v>
      </c>
      <c r="G33" s="23"/>
      <c r="H33" s="24">
        <v>464.2</v>
      </c>
      <c r="I33" s="24">
        <v>425.16</v>
      </c>
      <c r="J33" s="25">
        <f t="shared" si="0"/>
        <v>0</v>
      </c>
      <c r="K33" s="25">
        <f t="shared" si="1"/>
        <v>0</v>
      </c>
      <c r="L33" s="33">
        <v>3</v>
      </c>
    </row>
    <row r="34" spans="1:12" ht="24">
      <c r="A34" s="6">
        <v>199</v>
      </c>
      <c r="B34" s="6">
        <v>1107580</v>
      </c>
      <c r="C34" s="6" t="s">
        <v>92</v>
      </c>
      <c r="D34" s="6" t="s">
        <v>93</v>
      </c>
      <c r="E34" s="6"/>
      <c r="F34" s="6" t="s">
        <v>31</v>
      </c>
      <c r="G34" s="23"/>
      <c r="H34" s="24">
        <v>81.1</v>
      </c>
      <c r="I34" s="24">
        <v>77.71</v>
      </c>
      <c r="J34" s="25">
        <f t="shared" si="0"/>
        <v>0</v>
      </c>
      <c r="K34" s="25">
        <f t="shared" si="1"/>
        <v>0</v>
      </c>
      <c r="L34" s="33">
        <v>3</v>
      </c>
    </row>
    <row r="35" spans="1:12" ht="24">
      <c r="A35" s="6">
        <v>200</v>
      </c>
      <c r="B35" s="6">
        <v>1107582</v>
      </c>
      <c r="C35" s="6" t="s">
        <v>94</v>
      </c>
      <c r="D35" s="6" t="s">
        <v>95</v>
      </c>
      <c r="E35" s="6"/>
      <c r="F35" s="6" t="s">
        <v>31</v>
      </c>
      <c r="G35" s="23"/>
      <c r="H35" s="24">
        <v>156.8</v>
      </c>
      <c r="I35" s="24">
        <v>150.25</v>
      </c>
      <c r="J35" s="25">
        <f t="shared" si="0"/>
        <v>0</v>
      </c>
      <c r="K35" s="25">
        <f t="shared" si="1"/>
        <v>0</v>
      </c>
      <c r="L35" s="33">
        <v>3</v>
      </c>
    </row>
    <row r="36" spans="1:12" ht="24">
      <c r="A36" s="6">
        <v>203</v>
      </c>
      <c r="B36" s="6">
        <v>1107170</v>
      </c>
      <c r="C36" s="6" t="s">
        <v>96</v>
      </c>
      <c r="D36" s="6" t="s">
        <v>97</v>
      </c>
      <c r="E36" s="6"/>
      <c r="F36" s="6" t="s">
        <v>31</v>
      </c>
      <c r="G36" s="23"/>
      <c r="H36" s="24">
        <v>99.1</v>
      </c>
      <c r="I36" s="24">
        <v>90.63</v>
      </c>
      <c r="J36" s="25">
        <f t="shared" si="0"/>
        <v>0</v>
      </c>
      <c r="K36" s="25">
        <f t="shared" si="1"/>
        <v>0</v>
      </c>
      <c r="L36" s="33">
        <v>3</v>
      </c>
    </row>
    <row r="37" spans="1:12" ht="24">
      <c r="A37" s="6">
        <v>232</v>
      </c>
      <c r="B37" s="6">
        <v>1107632</v>
      </c>
      <c r="C37" s="6" t="s">
        <v>98</v>
      </c>
      <c r="D37" s="6" t="s">
        <v>99</v>
      </c>
      <c r="E37" s="6"/>
      <c r="F37" s="6" t="s">
        <v>31</v>
      </c>
      <c r="G37" s="23"/>
      <c r="H37" s="24">
        <v>374.1</v>
      </c>
      <c r="I37" s="24">
        <v>358.49</v>
      </c>
      <c r="J37" s="25">
        <f aca="true" t="shared" si="2" ref="J37:J68">G37*H37</f>
        <v>0</v>
      </c>
      <c r="K37" s="25">
        <f t="shared" si="1"/>
        <v>0</v>
      </c>
      <c r="L37" s="33">
        <v>3</v>
      </c>
    </row>
    <row r="38" spans="1:12" ht="24">
      <c r="A38" s="6">
        <v>246</v>
      </c>
      <c r="B38" s="6">
        <v>1107215</v>
      </c>
      <c r="C38" s="6" t="s">
        <v>100</v>
      </c>
      <c r="D38" s="6" t="s">
        <v>101</v>
      </c>
      <c r="E38" s="6"/>
      <c r="F38" s="6" t="s">
        <v>31</v>
      </c>
      <c r="G38" s="23"/>
      <c r="H38" s="24">
        <v>447.9</v>
      </c>
      <c r="I38" s="43">
        <v>404.4</v>
      </c>
      <c r="J38" s="25">
        <f t="shared" si="2"/>
        <v>0</v>
      </c>
      <c r="K38" s="25">
        <f t="shared" si="1"/>
        <v>0</v>
      </c>
      <c r="L38" s="33">
        <v>3</v>
      </c>
    </row>
    <row r="39" spans="1:12" ht="24">
      <c r="A39" s="6">
        <v>266</v>
      </c>
      <c r="B39" s="6">
        <v>1402874</v>
      </c>
      <c r="C39" s="6" t="s">
        <v>102</v>
      </c>
      <c r="D39" s="6" t="s">
        <v>103</v>
      </c>
      <c r="E39" s="6"/>
      <c r="F39" s="6" t="s">
        <v>31</v>
      </c>
      <c r="G39" s="23"/>
      <c r="H39" s="24">
        <v>77</v>
      </c>
      <c r="I39" s="24">
        <v>74.74</v>
      </c>
      <c r="J39" s="25">
        <f t="shared" si="2"/>
        <v>0</v>
      </c>
      <c r="K39" s="25">
        <f t="shared" si="1"/>
        <v>0</v>
      </c>
      <c r="L39" s="33">
        <v>2</v>
      </c>
    </row>
    <row r="40" spans="1:12" ht="24">
      <c r="A40" s="6">
        <v>267</v>
      </c>
      <c r="B40" s="6">
        <v>1402876</v>
      </c>
      <c r="C40" s="6" t="s">
        <v>102</v>
      </c>
      <c r="D40" s="6" t="s">
        <v>104</v>
      </c>
      <c r="E40" s="6"/>
      <c r="F40" s="6" t="s">
        <v>31</v>
      </c>
      <c r="G40" s="23"/>
      <c r="H40" s="24">
        <v>93.2</v>
      </c>
      <c r="I40" s="24">
        <v>90.47</v>
      </c>
      <c r="J40" s="25">
        <f t="shared" si="2"/>
        <v>0</v>
      </c>
      <c r="K40" s="25">
        <f t="shared" si="1"/>
        <v>0</v>
      </c>
      <c r="L40" s="33">
        <v>2</v>
      </c>
    </row>
    <row r="41" spans="1:12" ht="24">
      <c r="A41" s="6">
        <v>299</v>
      </c>
      <c r="B41" s="6">
        <v>1103886</v>
      </c>
      <c r="C41" s="6" t="s">
        <v>105</v>
      </c>
      <c r="D41" s="6" t="s">
        <v>106</v>
      </c>
      <c r="E41" s="6"/>
      <c r="F41" s="6" t="s">
        <v>31</v>
      </c>
      <c r="G41" s="23"/>
      <c r="H41" s="24">
        <v>100.6</v>
      </c>
      <c r="I41" s="24">
        <v>94.51</v>
      </c>
      <c r="J41" s="25">
        <f t="shared" si="2"/>
        <v>0</v>
      </c>
      <c r="K41" s="25">
        <f t="shared" si="1"/>
        <v>0</v>
      </c>
      <c r="L41" s="33">
        <v>1</v>
      </c>
    </row>
    <row r="42" spans="1:12" ht="24">
      <c r="A42" s="6">
        <v>300</v>
      </c>
      <c r="B42" s="6">
        <v>1103885</v>
      </c>
      <c r="C42" s="6" t="s">
        <v>105</v>
      </c>
      <c r="D42" s="6" t="s">
        <v>107</v>
      </c>
      <c r="E42" s="6"/>
      <c r="F42" s="6" t="s">
        <v>31</v>
      </c>
      <c r="G42" s="23"/>
      <c r="H42" s="24">
        <v>201.4</v>
      </c>
      <c r="I42" s="24">
        <v>189.22</v>
      </c>
      <c r="J42" s="25">
        <f t="shared" si="2"/>
        <v>0</v>
      </c>
      <c r="K42" s="25">
        <f t="shared" si="1"/>
        <v>0</v>
      </c>
      <c r="L42" s="33">
        <v>1</v>
      </c>
    </row>
    <row r="43" spans="1:12" ht="24">
      <c r="A43" s="6">
        <v>304</v>
      </c>
      <c r="B43" s="6">
        <v>1103988</v>
      </c>
      <c r="C43" s="6" t="s">
        <v>108</v>
      </c>
      <c r="D43" s="6" t="s">
        <v>104</v>
      </c>
      <c r="E43" s="6"/>
      <c r="F43" s="6" t="s">
        <v>31</v>
      </c>
      <c r="G43" s="23"/>
      <c r="H43" s="24">
        <v>150.9</v>
      </c>
      <c r="I43" s="24">
        <v>147.99</v>
      </c>
      <c r="J43" s="25">
        <f t="shared" si="2"/>
        <v>0</v>
      </c>
      <c r="K43" s="25">
        <f t="shared" si="1"/>
        <v>0</v>
      </c>
      <c r="L43" s="33">
        <v>3</v>
      </c>
    </row>
    <row r="44" spans="1:12" ht="24">
      <c r="A44" s="6">
        <v>355</v>
      </c>
      <c r="B44" s="6">
        <v>1103731</v>
      </c>
      <c r="C44" s="6" t="s">
        <v>109</v>
      </c>
      <c r="D44" s="6" t="s">
        <v>106</v>
      </c>
      <c r="E44" s="6"/>
      <c r="F44" s="6" t="s">
        <v>31</v>
      </c>
      <c r="G44" s="23"/>
      <c r="H44" s="24">
        <v>202.8</v>
      </c>
      <c r="I44" s="24">
        <v>196.66</v>
      </c>
      <c r="J44" s="25">
        <f t="shared" si="2"/>
        <v>0</v>
      </c>
      <c r="K44" s="25">
        <f t="shared" si="1"/>
        <v>0</v>
      </c>
      <c r="L44" s="33">
        <v>3</v>
      </c>
    </row>
    <row r="45" spans="1:12" ht="24">
      <c r="A45" s="6">
        <v>356</v>
      </c>
      <c r="B45" s="6">
        <v>1103732</v>
      </c>
      <c r="C45" s="6" t="s">
        <v>109</v>
      </c>
      <c r="D45" s="6" t="s">
        <v>107</v>
      </c>
      <c r="E45" s="6"/>
      <c r="F45" s="6" t="s">
        <v>31</v>
      </c>
      <c r="G45" s="23"/>
      <c r="H45" s="24">
        <v>240.1</v>
      </c>
      <c r="I45" s="24">
        <v>232.82</v>
      </c>
      <c r="J45" s="25">
        <f t="shared" si="2"/>
        <v>0</v>
      </c>
      <c r="K45" s="25">
        <f t="shared" si="1"/>
        <v>0</v>
      </c>
      <c r="L45" s="33">
        <v>2</v>
      </c>
    </row>
    <row r="46" spans="1:12" ht="24">
      <c r="A46" s="6">
        <v>357</v>
      </c>
      <c r="B46" s="6">
        <v>1103702</v>
      </c>
      <c r="C46" s="6" t="s">
        <v>110</v>
      </c>
      <c r="D46" s="6" t="s">
        <v>111</v>
      </c>
      <c r="E46" s="6"/>
      <c r="F46" s="6" t="s">
        <v>31</v>
      </c>
      <c r="G46" s="23"/>
      <c r="H46" s="24">
        <v>190.4</v>
      </c>
      <c r="I46" s="24">
        <v>174.12</v>
      </c>
      <c r="J46" s="25">
        <f t="shared" si="2"/>
        <v>0</v>
      </c>
      <c r="K46" s="25">
        <f t="shared" si="1"/>
        <v>0</v>
      </c>
      <c r="L46" s="33">
        <v>3</v>
      </c>
    </row>
    <row r="47" spans="1:12" ht="24">
      <c r="A47" s="6">
        <v>358</v>
      </c>
      <c r="B47" s="6">
        <v>1103704</v>
      </c>
      <c r="C47" s="6" t="s">
        <v>110</v>
      </c>
      <c r="D47" s="6" t="s">
        <v>112</v>
      </c>
      <c r="E47" s="6"/>
      <c r="F47" s="6" t="s">
        <v>31</v>
      </c>
      <c r="G47" s="23"/>
      <c r="H47" s="24">
        <v>471.5</v>
      </c>
      <c r="I47" s="24">
        <v>431.19</v>
      </c>
      <c r="J47" s="25">
        <f t="shared" si="2"/>
        <v>0</v>
      </c>
      <c r="K47" s="25">
        <f t="shared" si="1"/>
        <v>0</v>
      </c>
      <c r="L47" s="33">
        <v>3</v>
      </c>
    </row>
    <row r="48" spans="1:12" ht="24">
      <c r="A48" s="6">
        <v>365</v>
      </c>
      <c r="B48" s="6">
        <v>1103810</v>
      </c>
      <c r="C48" s="6" t="s">
        <v>113</v>
      </c>
      <c r="D48" s="6" t="s">
        <v>114</v>
      </c>
      <c r="E48" s="6"/>
      <c r="F48" s="6" t="s">
        <v>31</v>
      </c>
      <c r="G48" s="23"/>
      <c r="H48" s="24">
        <v>297.5</v>
      </c>
      <c r="I48" s="24">
        <v>291.52</v>
      </c>
      <c r="J48" s="25">
        <f t="shared" si="2"/>
        <v>0</v>
      </c>
      <c r="K48" s="25">
        <f t="shared" si="1"/>
        <v>0</v>
      </c>
      <c r="L48" s="33">
        <v>3</v>
      </c>
    </row>
    <row r="49" spans="1:12" ht="24">
      <c r="A49" s="6">
        <v>374</v>
      </c>
      <c r="B49" s="6">
        <v>1103467</v>
      </c>
      <c r="C49" s="6" t="s">
        <v>115</v>
      </c>
      <c r="D49" s="6" t="s">
        <v>116</v>
      </c>
      <c r="E49" s="6"/>
      <c r="F49" s="6" t="s">
        <v>31</v>
      </c>
      <c r="G49" s="23"/>
      <c r="H49" s="24">
        <v>745.5</v>
      </c>
      <c r="I49" s="24">
        <v>714.41</v>
      </c>
      <c r="J49" s="25">
        <f t="shared" si="2"/>
        <v>0</v>
      </c>
      <c r="K49" s="25">
        <f t="shared" si="1"/>
        <v>0</v>
      </c>
      <c r="L49" s="33">
        <v>3</v>
      </c>
    </row>
    <row r="50" spans="1:12" ht="24">
      <c r="A50" s="6">
        <v>387</v>
      </c>
      <c r="B50" s="6">
        <v>1401182</v>
      </c>
      <c r="C50" s="6" t="s">
        <v>117</v>
      </c>
      <c r="D50" s="6" t="s">
        <v>118</v>
      </c>
      <c r="E50" s="6"/>
      <c r="F50" s="6" t="s">
        <v>31</v>
      </c>
      <c r="G50" s="23"/>
      <c r="H50" s="24">
        <v>406.3</v>
      </c>
      <c r="I50" s="43">
        <v>377.9</v>
      </c>
      <c r="J50" s="25">
        <f t="shared" si="2"/>
        <v>0</v>
      </c>
      <c r="K50" s="25">
        <f t="shared" si="1"/>
        <v>0</v>
      </c>
      <c r="L50" s="33">
        <v>3</v>
      </c>
    </row>
    <row r="51" spans="1:12" ht="24">
      <c r="A51" s="6">
        <v>408</v>
      </c>
      <c r="B51" s="6">
        <v>1401400</v>
      </c>
      <c r="C51" s="6" t="s">
        <v>119</v>
      </c>
      <c r="D51" s="6" t="s">
        <v>120</v>
      </c>
      <c r="E51" s="6"/>
      <c r="F51" s="6" t="s">
        <v>31</v>
      </c>
      <c r="G51" s="23"/>
      <c r="H51" s="24">
        <v>574.1</v>
      </c>
      <c r="I51" s="24">
        <v>525.02</v>
      </c>
      <c r="J51" s="25">
        <f t="shared" si="2"/>
        <v>0</v>
      </c>
      <c r="K51" s="25">
        <f t="shared" si="1"/>
        <v>0</v>
      </c>
      <c r="L51" s="33">
        <v>3</v>
      </c>
    </row>
    <row r="52" spans="1:12" ht="24">
      <c r="A52" s="6">
        <v>430</v>
      </c>
      <c r="B52" s="6">
        <v>1103150</v>
      </c>
      <c r="C52" s="6" t="s">
        <v>121</v>
      </c>
      <c r="D52" s="6" t="s">
        <v>122</v>
      </c>
      <c r="E52" s="6"/>
      <c r="F52" s="6" t="s">
        <v>31</v>
      </c>
      <c r="G52" s="23"/>
      <c r="H52" s="24">
        <v>165.5</v>
      </c>
      <c r="I52" s="24">
        <v>160.49</v>
      </c>
      <c r="J52" s="25">
        <f t="shared" si="2"/>
        <v>0</v>
      </c>
      <c r="K52" s="25">
        <f t="shared" si="1"/>
        <v>0</v>
      </c>
      <c r="L52" s="33">
        <v>2</v>
      </c>
    </row>
    <row r="53" spans="1:12" ht="24">
      <c r="A53" s="6">
        <v>431</v>
      </c>
      <c r="B53" s="6">
        <v>1103151</v>
      </c>
      <c r="C53" s="6" t="s">
        <v>121</v>
      </c>
      <c r="D53" s="6" t="s">
        <v>123</v>
      </c>
      <c r="E53" s="6"/>
      <c r="F53" s="6" t="s">
        <v>31</v>
      </c>
      <c r="G53" s="23"/>
      <c r="H53" s="24">
        <v>395.4</v>
      </c>
      <c r="I53" s="43">
        <v>355.4</v>
      </c>
      <c r="J53" s="25">
        <f t="shared" si="2"/>
        <v>0</v>
      </c>
      <c r="K53" s="25">
        <f t="shared" si="1"/>
        <v>0</v>
      </c>
      <c r="L53" s="33">
        <v>3</v>
      </c>
    </row>
    <row r="54" spans="1:12" ht="24">
      <c r="A54" s="6">
        <v>434</v>
      </c>
      <c r="B54" s="6">
        <v>1103001</v>
      </c>
      <c r="C54" s="6" t="s">
        <v>124</v>
      </c>
      <c r="D54" s="6" t="s">
        <v>95</v>
      </c>
      <c r="E54" s="6"/>
      <c r="F54" s="6" t="s">
        <v>31</v>
      </c>
      <c r="G54" s="23"/>
      <c r="H54" s="24">
        <v>423.6</v>
      </c>
      <c r="I54" s="43">
        <v>380.8</v>
      </c>
      <c r="J54" s="25">
        <f t="shared" si="2"/>
        <v>0</v>
      </c>
      <c r="K54" s="25">
        <f t="shared" si="1"/>
        <v>0</v>
      </c>
      <c r="L54" s="33">
        <v>3</v>
      </c>
    </row>
    <row r="55" spans="1:12" ht="24">
      <c r="A55" s="6">
        <v>452</v>
      </c>
      <c r="B55" s="6">
        <v>1103890</v>
      </c>
      <c r="C55" s="6" t="s">
        <v>125</v>
      </c>
      <c r="D55" s="6" t="s">
        <v>126</v>
      </c>
      <c r="E55" s="6"/>
      <c r="F55" s="6" t="s">
        <v>31</v>
      </c>
      <c r="G55" s="23"/>
      <c r="H55" s="24">
        <v>314.2</v>
      </c>
      <c r="I55" s="24">
        <v>305.74</v>
      </c>
      <c r="J55" s="25">
        <f t="shared" si="2"/>
        <v>0</v>
      </c>
      <c r="K55" s="25">
        <f t="shared" si="1"/>
        <v>0</v>
      </c>
      <c r="L55" s="33">
        <v>3</v>
      </c>
    </row>
    <row r="56" spans="1:12" ht="24">
      <c r="A56" s="6">
        <v>453</v>
      </c>
      <c r="B56" s="6">
        <v>1103891</v>
      </c>
      <c r="C56" s="6" t="s">
        <v>125</v>
      </c>
      <c r="D56" s="6" t="s">
        <v>127</v>
      </c>
      <c r="E56" s="6"/>
      <c r="F56" s="6" t="s">
        <v>31</v>
      </c>
      <c r="G56" s="23"/>
      <c r="H56" s="24">
        <v>543.9</v>
      </c>
      <c r="I56" s="24">
        <v>529.26</v>
      </c>
      <c r="J56" s="25">
        <f t="shared" si="2"/>
        <v>0</v>
      </c>
      <c r="K56" s="25">
        <f t="shared" si="1"/>
        <v>0</v>
      </c>
      <c r="L56" s="33">
        <v>3</v>
      </c>
    </row>
    <row r="57" spans="1:12" ht="24">
      <c r="A57" s="6">
        <v>486</v>
      </c>
      <c r="B57" s="6">
        <v>1401053</v>
      </c>
      <c r="C57" s="6" t="s">
        <v>128</v>
      </c>
      <c r="D57" s="6" t="s">
        <v>129</v>
      </c>
      <c r="E57" s="6"/>
      <c r="F57" s="6" t="s">
        <v>31</v>
      </c>
      <c r="G57" s="23"/>
      <c r="H57" s="24">
        <v>625.6</v>
      </c>
      <c r="I57" s="24">
        <v>608.78</v>
      </c>
      <c r="J57" s="25">
        <f t="shared" si="2"/>
        <v>0</v>
      </c>
      <c r="K57" s="25">
        <f t="shared" si="1"/>
        <v>0</v>
      </c>
      <c r="L57" s="33">
        <v>3</v>
      </c>
    </row>
    <row r="58" spans="1:12" ht="24">
      <c r="A58" s="6">
        <v>497</v>
      </c>
      <c r="B58" s="6">
        <v>1104512</v>
      </c>
      <c r="C58" s="6" t="s">
        <v>130</v>
      </c>
      <c r="D58" s="6" t="s">
        <v>131</v>
      </c>
      <c r="E58" s="6"/>
      <c r="F58" s="6" t="s">
        <v>31</v>
      </c>
      <c r="G58" s="23"/>
      <c r="H58" s="24">
        <v>234.5</v>
      </c>
      <c r="I58" s="24">
        <v>227.39</v>
      </c>
      <c r="J58" s="25">
        <f t="shared" si="2"/>
        <v>0</v>
      </c>
      <c r="K58" s="25">
        <f t="shared" si="1"/>
        <v>0</v>
      </c>
      <c r="L58" s="33">
        <v>2</v>
      </c>
    </row>
    <row r="59" spans="1:12" ht="24">
      <c r="A59" s="6">
        <v>520</v>
      </c>
      <c r="B59" s="6">
        <v>1104551</v>
      </c>
      <c r="C59" s="6" t="s">
        <v>132</v>
      </c>
      <c r="D59" s="6" t="s">
        <v>104</v>
      </c>
      <c r="E59" s="6"/>
      <c r="F59" s="6" t="s">
        <v>31</v>
      </c>
      <c r="G59" s="23"/>
      <c r="H59" s="24">
        <v>243.3</v>
      </c>
      <c r="I59" s="24">
        <v>223.46</v>
      </c>
      <c r="J59" s="25">
        <f t="shared" si="2"/>
        <v>0</v>
      </c>
      <c r="K59" s="25">
        <f t="shared" si="1"/>
        <v>0</v>
      </c>
      <c r="L59" s="33">
        <v>3</v>
      </c>
    </row>
    <row r="60" spans="1:12" ht="24">
      <c r="A60" s="6">
        <v>521</v>
      </c>
      <c r="B60" s="6">
        <v>1104552</v>
      </c>
      <c r="C60" s="6" t="s">
        <v>132</v>
      </c>
      <c r="D60" s="6" t="s">
        <v>131</v>
      </c>
      <c r="E60" s="6"/>
      <c r="F60" s="6" t="s">
        <v>31</v>
      </c>
      <c r="G60" s="23"/>
      <c r="H60" s="24">
        <v>429.8</v>
      </c>
      <c r="I60" s="24">
        <v>394.77</v>
      </c>
      <c r="J60" s="25">
        <f t="shared" si="2"/>
        <v>0</v>
      </c>
      <c r="K60" s="25">
        <f t="shared" si="1"/>
        <v>0</v>
      </c>
      <c r="L60" s="33">
        <v>3</v>
      </c>
    </row>
    <row r="61" spans="1:12" ht="24">
      <c r="A61" s="6">
        <v>538</v>
      </c>
      <c r="B61" s="6">
        <v>1104772</v>
      </c>
      <c r="C61" s="6" t="s">
        <v>133</v>
      </c>
      <c r="D61" s="6" t="s">
        <v>131</v>
      </c>
      <c r="E61" s="6"/>
      <c r="F61" s="6" t="s">
        <v>31</v>
      </c>
      <c r="G61" s="23"/>
      <c r="H61" s="24">
        <v>872.6</v>
      </c>
      <c r="I61" s="24">
        <v>855.1</v>
      </c>
      <c r="J61" s="25">
        <f t="shared" si="2"/>
        <v>0</v>
      </c>
      <c r="K61" s="25">
        <f t="shared" si="1"/>
        <v>0</v>
      </c>
      <c r="L61" s="33">
        <v>3</v>
      </c>
    </row>
    <row r="62" spans="1:12" ht="24">
      <c r="A62" s="6">
        <v>563</v>
      </c>
      <c r="B62" s="6">
        <v>1104235</v>
      </c>
      <c r="C62" s="6" t="s">
        <v>134</v>
      </c>
      <c r="D62" s="6" t="s">
        <v>135</v>
      </c>
      <c r="E62" s="6"/>
      <c r="F62" s="6" t="s">
        <v>31</v>
      </c>
      <c r="G62" s="23"/>
      <c r="H62" s="24">
        <v>506.2</v>
      </c>
      <c r="I62" s="24">
        <v>463.64</v>
      </c>
      <c r="J62" s="25">
        <f t="shared" si="2"/>
        <v>0</v>
      </c>
      <c r="K62" s="25">
        <f t="shared" si="1"/>
        <v>0</v>
      </c>
      <c r="L62" s="33">
        <v>3</v>
      </c>
    </row>
    <row r="63" spans="1:12" ht="24">
      <c r="A63" s="6">
        <v>573</v>
      </c>
      <c r="B63" s="6">
        <v>4157100</v>
      </c>
      <c r="C63" s="6" t="s">
        <v>34</v>
      </c>
      <c r="D63" s="6" t="s">
        <v>136</v>
      </c>
      <c r="E63" s="6"/>
      <c r="F63" s="6" t="s">
        <v>31</v>
      </c>
      <c r="G63" s="23"/>
      <c r="H63" s="24">
        <v>193.1</v>
      </c>
      <c r="I63" s="24">
        <v>176.59</v>
      </c>
      <c r="J63" s="25">
        <f t="shared" si="2"/>
        <v>0</v>
      </c>
      <c r="K63" s="25">
        <f t="shared" si="1"/>
        <v>0</v>
      </c>
      <c r="L63" s="33">
        <v>3</v>
      </c>
    </row>
    <row r="64" spans="1:12" ht="24">
      <c r="A64" s="6">
        <v>587</v>
      </c>
      <c r="B64" s="6">
        <v>4152192</v>
      </c>
      <c r="C64" s="6" t="s">
        <v>137</v>
      </c>
      <c r="D64" s="6" t="s">
        <v>138</v>
      </c>
      <c r="E64" s="6"/>
      <c r="F64" s="6" t="s">
        <v>31</v>
      </c>
      <c r="G64" s="23"/>
      <c r="H64" s="24">
        <v>130.3</v>
      </c>
      <c r="I64" s="24">
        <v>119.16</v>
      </c>
      <c r="J64" s="25">
        <f t="shared" si="2"/>
        <v>0</v>
      </c>
      <c r="K64" s="25">
        <f t="shared" si="1"/>
        <v>0</v>
      </c>
      <c r="L64" s="33">
        <v>3</v>
      </c>
    </row>
    <row r="65" spans="1:12" ht="24">
      <c r="A65" s="6">
        <v>588</v>
      </c>
      <c r="B65" s="6">
        <v>4152190</v>
      </c>
      <c r="C65" s="6" t="s">
        <v>137</v>
      </c>
      <c r="D65" s="6" t="s">
        <v>139</v>
      </c>
      <c r="E65" s="6"/>
      <c r="F65" s="6" t="s">
        <v>31</v>
      </c>
      <c r="G65" s="23"/>
      <c r="H65" s="24">
        <v>85.3</v>
      </c>
      <c r="I65" s="24">
        <v>78.01</v>
      </c>
      <c r="J65" s="25">
        <f t="shared" si="2"/>
        <v>0</v>
      </c>
      <c r="K65" s="25">
        <f t="shared" si="1"/>
        <v>0</v>
      </c>
      <c r="L65" s="33">
        <v>3</v>
      </c>
    </row>
    <row r="66" spans="1:12" ht="24">
      <c r="A66" s="6">
        <v>589</v>
      </c>
      <c r="B66" s="6">
        <v>4152191</v>
      </c>
      <c r="C66" s="6" t="s">
        <v>137</v>
      </c>
      <c r="D66" s="6" t="s">
        <v>140</v>
      </c>
      <c r="E66" s="6"/>
      <c r="F66" s="6" t="s">
        <v>31</v>
      </c>
      <c r="G66" s="23"/>
      <c r="H66" s="24">
        <v>85.3</v>
      </c>
      <c r="I66" s="24">
        <v>78.01</v>
      </c>
      <c r="J66" s="25">
        <f t="shared" si="2"/>
        <v>0</v>
      </c>
      <c r="K66" s="25">
        <f t="shared" si="1"/>
        <v>0</v>
      </c>
      <c r="L66" s="33">
        <v>3</v>
      </c>
    </row>
    <row r="67" spans="1:12" ht="24">
      <c r="A67" s="6">
        <v>592</v>
      </c>
      <c r="B67" s="6">
        <v>4153221</v>
      </c>
      <c r="C67" s="6" t="s">
        <v>141</v>
      </c>
      <c r="D67" s="6" t="s">
        <v>142</v>
      </c>
      <c r="E67" s="6"/>
      <c r="F67" s="6" t="s">
        <v>31</v>
      </c>
      <c r="G67" s="23"/>
      <c r="H67" s="24">
        <v>116</v>
      </c>
      <c r="I67" s="24">
        <v>106.08</v>
      </c>
      <c r="J67" s="25">
        <f t="shared" si="2"/>
        <v>0</v>
      </c>
      <c r="K67" s="25">
        <f t="shared" si="1"/>
        <v>0</v>
      </c>
      <c r="L67" s="33">
        <v>3</v>
      </c>
    </row>
    <row r="68" spans="1:12" ht="24">
      <c r="A68" s="6">
        <v>594</v>
      </c>
      <c r="B68" s="6">
        <v>4159350</v>
      </c>
      <c r="C68" s="6" t="s">
        <v>143</v>
      </c>
      <c r="D68" s="6" t="s">
        <v>144</v>
      </c>
      <c r="E68" s="6"/>
      <c r="F68" s="6" t="s">
        <v>31</v>
      </c>
      <c r="G68" s="23"/>
      <c r="H68" s="24">
        <v>1704.2</v>
      </c>
      <c r="I68" s="43">
        <v>1484.8</v>
      </c>
      <c r="J68" s="25">
        <f t="shared" si="2"/>
        <v>0</v>
      </c>
      <c r="K68" s="25">
        <f t="shared" si="1"/>
        <v>0</v>
      </c>
      <c r="L68" s="33">
        <v>3</v>
      </c>
    </row>
    <row r="69" spans="1:12" ht="24">
      <c r="A69" s="6">
        <v>596</v>
      </c>
      <c r="B69" s="6">
        <v>6137082</v>
      </c>
      <c r="C69" s="6" t="s">
        <v>145</v>
      </c>
      <c r="D69" s="6" t="s">
        <v>146</v>
      </c>
      <c r="E69" s="6"/>
      <c r="F69" s="6" t="s">
        <v>31</v>
      </c>
      <c r="G69" s="23"/>
      <c r="H69" s="24">
        <v>175.5</v>
      </c>
      <c r="I69" s="24">
        <v>160.49</v>
      </c>
      <c r="J69" s="25">
        <f aca="true" t="shared" si="3" ref="J69:J100">G69*H69</f>
        <v>0</v>
      </c>
      <c r="K69" s="25">
        <f t="shared" si="1"/>
        <v>0</v>
      </c>
      <c r="L69" s="33">
        <v>3</v>
      </c>
    </row>
    <row r="70" spans="1:12" ht="24">
      <c r="A70" s="6">
        <v>602</v>
      </c>
      <c r="B70" s="6">
        <v>1149080</v>
      </c>
      <c r="C70" s="6" t="s">
        <v>147</v>
      </c>
      <c r="D70" s="6" t="s">
        <v>148</v>
      </c>
      <c r="E70" s="6"/>
      <c r="F70" s="6" t="s">
        <v>31</v>
      </c>
      <c r="G70" s="23"/>
      <c r="H70" s="24">
        <v>248.8</v>
      </c>
      <c r="I70" s="24">
        <v>242.56</v>
      </c>
      <c r="J70" s="25">
        <f t="shared" si="3"/>
        <v>0</v>
      </c>
      <c r="K70" s="25">
        <f aca="true" t="shared" si="4" ref="K70:K133">G70*I70</f>
        <v>0</v>
      </c>
      <c r="L70" s="33">
        <v>2</v>
      </c>
    </row>
    <row r="71" spans="1:12" ht="24">
      <c r="A71" s="6">
        <v>603</v>
      </c>
      <c r="B71" s="6">
        <v>1149081</v>
      </c>
      <c r="C71" s="6" t="s">
        <v>147</v>
      </c>
      <c r="D71" s="6" t="s">
        <v>149</v>
      </c>
      <c r="E71" s="6"/>
      <c r="F71" s="6" t="s">
        <v>31</v>
      </c>
      <c r="G71" s="23"/>
      <c r="H71" s="24">
        <v>2131.1</v>
      </c>
      <c r="I71" s="24">
        <v>2077.61</v>
      </c>
      <c r="J71" s="25">
        <f t="shared" si="3"/>
        <v>0</v>
      </c>
      <c r="K71" s="25">
        <f t="shared" si="4"/>
        <v>0</v>
      </c>
      <c r="L71" s="33">
        <v>2</v>
      </c>
    </row>
    <row r="72" spans="1:12" ht="24">
      <c r="A72" s="6">
        <v>612</v>
      </c>
      <c r="B72" s="6">
        <v>1048293</v>
      </c>
      <c r="C72" s="6" t="s">
        <v>150</v>
      </c>
      <c r="D72" s="6" t="s">
        <v>106</v>
      </c>
      <c r="E72" s="6"/>
      <c r="F72" s="6" t="s">
        <v>31</v>
      </c>
      <c r="G72" s="23"/>
      <c r="H72" s="24">
        <v>492.5</v>
      </c>
      <c r="I72" s="24">
        <v>451.06</v>
      </c>
      <c r="J72" s="25">
        <f t="shared" si="3"/>
        <v>0</v>
      </c>
      <c r="K72" s="25">
        <f t="shared" si="4"/>
        <v>0</v>
      </c>
      <c r="L72" s="33">
        <v>3</v>
      </c>
    </row>
    <row r="73" spans="1:12" ht="24">
      <c r="A73" s="6">
        <v>618</v>
      </c>
      <c r="B73" s="6">
        <v>1139173</v>
      </c>
      <c r="C73" s="6" t="s">
        <v>151</v>
      </c>
      <c r="D73" s="6" t="s">
        <v>152</v>
      </c>
      <c r="E73" s="6"/>
      <c r="F73" s="6" t="s">
        <v>31</v>
      </c>
      <c r="G73" s="23"/>
      <c r="H73" s="24">
        <v>1069.6</v>
      </c>
      <c r="I73" s="24">
        <v>1056.08</v>
      </c>
      <c r="J73" s="25">
        <f t="shared" si="3"/>
        <v>0</v>
      </c>
      <c r="K73" s="25">
        <f t="shared" si="4"/>
        <v>0</v>
      </c>
      <c r="L73" s="33">
        <v>3</v>
      </c>
    </row>
    <row r="74" spans="1:12" ht="24">
      <c r="A74" s="6">
        <v>626</v>
      </c>
      <c r="B74" s="6">
        <v>1139668</v>
      </c>
      <c r="C74" s="6" t="s">
        <v>153</v>
      </c>
      <c r="D74" s="6" t="s">
        <v>154</v>
      </c>
      <c r="E74" s="6"/>
      <c r="F74" s="6" t="s">
        <v>31</v>
      </c>
      <c r="G74" s="23"/>
      <c r="H74" s="24">
        <v>443.9</v>
      </c>
      <c r="I74" s="43">
        <v>427.9</v>
      </c>
      <c r="J74" s="25">
        <f t="shared" si="3"/>
        <v>0</v>
      </c>
      <c r="K74" s="25">
        <f t="shared" si="4"/>
        <v>0</v>
      </c>
      <c r="L74" s="33">
        <v>3</v>
      </c>
    </row>
    <row r="75" spans="1:12" ht="24">
      <c r="A75" s="6">
        <v>628</v>
      </c>
      <c r="B75" s="6">
        <v>1139666</v>
      </c>
      <c r="C75" s="6" t="s">
        <v>153</v>
      </c>
      <c r="D75" s="6" t="s">
        <v>155</v>
      </c>
      <c r="E75" s="6"/>
      <c r="F75" s="6" t="s">
        <v>31</v>
      </c>
      <c r="G75" s="23"/>
      <c r="H75" s="24">
        <v>1704.6</v>
      </c>
      <c r="I75" s="24">
        <v>1671.7</v>
      </c>
      <c r="J75" s="25">
        <f t="shared" si="3"/>
        <v>0</v>
      </c>
      <c r="K75" s="25">
        <f t="shared" si="4"/>
        <v>0</v>
      </c>
      <c r="L75" s="33">
        <v>3</v>
      </c>
    </row>
    <row r="76" spans="1:12" ht="24">
      <c r="A76" s="6">
        <v>631</v>
      </c>
      <c r="B76" s="6">
        <v>1139800</v>
      </c>
      <c r="C76" s="6" t="s">
        <v>156</v>
      </c>
      <c r="D76" s="6" t="s">
        <v>157</v>
      </c>
      <c r="E76" s="6"/>
      <c r="F76" s="6" t="s">
        <v>31</v>
      </c>
      <c r="G76" s="23"/>
      <c r="H76" s="24">
        <v>54129.2</v>
      </c>
      <c r="I76" s="43">
        <v>37056.200000000004</v>
      </c>
      <c r="J76" s="25">
        <f t="shared" si="3"/>
        <v>0</v>
      </c>
      <c r="K76" s="25">
        <f t="shared" si="4"/>
        <v>0</v>
      </c>
      <c r="L76" s="33">
        <v>3</v>
      </c>
    </row>
    <row r="77" spans="1:12" ht="36">
      <c r="A77" s="6">
        <v>661</v>
      </c>
      <c r="B77" s="6">
        <v>7045080</v>
      </c>
      <c r="C77" s="6" t="s">
        <v>158</v>
      </c>
      <c r="D77" s="6" t="s">
        <v>159</v>
      </c>
      <c r="E77" s="6"/>
      <c r="F77" s="6" t="s">
        <v>31</v>
      </c>
      <c r="G77" s="23"/>
      <c r="H77" s="24">
        <v>3929.1</v>
      </c>
      <c r="I77" s="43">
        <v>3125.2</v>
      </c>
      <c r="J77" s="25">
        <f t="shared" si="3"/>
        <v>0</v>
      </c>
      <c r="K77" s="25">
        <f t="shared" si="4"/>
        <v>0</v>
      </c>
      <c r="L77" s="33">
        <v>2</v>
      </c>
    </row>
    <row r="78" spans="1:12" ht="24">
      <c r="A78" s="6">
        <v>662</v>
      </c>
      <c r="B78" s="6">
        <v>1045081</v>
      </c>
      <c r="C78" s="6" t="s">
        <v>158</v>
      </c>
      <c r="D78" s="6" t="s">
        <v>160</v>
      </c>
      <c r="E78" s="6"/>
      <c r="F78" s="6" t="s">
        <v>31</v>
      </c>
      <c r="G78" s="23"/>
      <c r="H78" s="24">
        <v>3878.3</v>
      </c>
      <c r="I78" s="24">
        <v>3780.82</v>
      </c>
      <c r="J78" s="25">
        <f t="shared" si="3"/>
        <v>0</v>
      </c>
      <c r="K78" s="25">
        <f t="shared" si="4"/>
        <v>0</v>
      </c>
      <c r="L78" s="33">
        <v>2</v>
      </c>
    </row>
    <row r="79" spans="1:12" ht="24">
      <c r="A79" s="6">
        <v>663</v>
      </c>
      <c r="B79" s="6">
        <v>1045084</v>
      </c>
      <c r="C79" s="6" t="s">
        <v>161</v>
      </c>
      <c r="D79" s="6" t="s">
        <v>162</v>
      </c>
      <c r="E79" s="6"/>
      <c r="F79" s="6" t="s">
        <v>31</v>
      </c>
      <c r="G79" s="23"/>
      <c r="H79" s="24">
        <v>1985.5</v>
      </c>
      <c r="I79" s="24">
        <v>1935.72</v>
      </c>
      <c r="J79" s="25">
        <f t="shared" si="3"/>
        <v>0</v>
      </c>
      <c r="K79" s="25">
        <f t="shared" si="4"/>
        <v>0</v>
      </c>
      <c r="L79" s="33">
        <v>2</v>
      </c>
    </row>
    <row r="80" spans="1:12" ht="24">
      <c r="A80" s="6">
        <v>664</v>
      </c>
      <c r="B80" s="6">
        <v>1045082</v>
      </c>
      <c r="C80" s="6" t="s">
        <v>161</v>
      </c>
      <c r="D80" s="6" t="s">
        <v>163</v>
      </c>
      <c r="E80" s="6"/>
      <c r="F80" s="6" t="s">
        <v>31</v>
      </c>
      <c r="G80" s="23"/>
      <c r="H80" s="24">
        <v>3949.1</v>
      </c>
      <c r="I80" s="24">
        <v>3849.89</v>
      </c>
      <c r="J80" s="25">
        <f t="shared" si="3"/>
        <v>0</v>
      </c>
      <c r="K80" s="25">
        <f t="shared" si="4"/>
        <v>0</v>
      </c>
      <c r="L80" s="33">
        <v>2</v>
      </c>
    </row>
    <row r="81" spans="1:12" ht="24">
      <c r="A81" s="6">
        <v>666</v>
      </c>
      <c r="B81" s="6">
        <v>1047180</v>
      </c>
      <c r="C81" s="6" t="s">
        <v>164</v>
      </c>
      <c r="D81" s="6" t="s">
        <v>165</v>
      </c>
      <c r="E81" s="6"/>
      <c r="F81" s="6" t="s">
        <v>31</v>
      </c>
      <c r="G81" s="23"/>
      <c r="H81" s="24">
        <v>424.3</v>
      </c>
      <c r="I81" s="43">
        <v>421</v>
      </c>
      <c r="J81" s="25">
        <f t="shared" si="3"/>
        <v>0</v>
      </c>
      <c r="K81" s="25">
        <f t="shared" si="4"/>
        <v>0</v>
      </c>
      <c r="L81" s="33">
        <v>1</v>
      </c>
    </row>
    <row r="82" spans="1:12" ht="24">
      <c r="A82" s="6">
        <v>669</v>
      </c>
      <c r="B82" s="6">
        <v>1040050</v>
      </c>
      <c r="C82" s="6" t="s">
        <v>166</v>
      </c>
      <c r="D82" s="6" t="s">
        <v>167</v>
      </c>
      <c r="E82" s="6"/>
      <c r="F82" s="6" t="s">
        <v>31</v>
      </c>
      <c r="G82" s="23"/>
      <c r="H82" s="24">
        <v>138.3</v>
      </c>
      <c r="I82" s="24">
        <v>126.48</v>
      </c>
      <c r="J82" s="25">
        <f t="shared" si="3"/>
        <v>0</v>
      </c>
      <c r="K82" s="25">
        <f t="shared" si="4"/>
        <v>0</v>
      </c>
      <c r="L82" s="33">
        <v>3</v>
      </c>
    </row>
    <row r="83" spans="1:12" ht="36">
      <c r="A83" s="6">
        <v>675</v>
      </c>
      <c r="B83" s="32" t="s">
        <v>168</v>
      </c>
      <c r="C83" s="6" t="s">
        <v>169</v>
      </c>
      <c r="D83" s="6" t="s">
        <v>170</v>
      </c>
      <c r="E83" s="6"/>
      <c r="F83" s="6" t="s">
        <v>31</v>
      </c>
      <c r="G83" s="23"/>
      <c r="H83" s="24">
        <v>34998.8</v>
      </c>
      <c r="I83" s="43">
        <v>34725.8</v>
      </c>
      <c r="J83" s="25">
        <f t="shared" si="3"/>
        <v>0</v>
      </c>
      <c r="K83" s="25">
        <f t="shared" si="4"/>
        <v>0</v>
      </c>
      <c r="L83" s="33">
        <v>2</v>
      </c>
    </row>
    <row r="84" spans="1:12" ht="24">
      <c r="A84" s="6">
        <v>682</v>
      </c>
      <c r="B84" s="6">
        <v>1021965</v>
      </c>
      <c r="C84" s="6" t="s">
        <v>171</v>
      </c>
      <c r="D84" s="6" t="s">
        <v>172</v>
      </c>
      <c r="E84" s="6"/>
      <c r="F84" s="6" t="s">
        <v>31</v>
      </c>
      <c r="G84" s="23"/>
      <c r="H84" s="24">
        <v>119.7</v>
      </c>
      <c r="I84" s="24">
        <v>116.07</v>
      </c>
      <c r="J84" s="25">
        <f t="shared" si="3"/>
        <v>0</v>
      </c>
      <c r="K84" s="25">
        <f t="shared" si="4"/>
        <v>0</v>
      </c>
      <c r="L84" s="33">
        <v>2</v>
      </c>
    </row>
    <row r="85" spans="1:12" ht="24">
      <c r="A85" s="6">
        <v>683</v>
      </c>
      <c r="B85" s="6">
        <v>1021912</v>
      </c>
      <c r="C85" s="6" t="s">
        <v>173</v>
      </c>
      <c r="D85" s="6" t="s">
        <v>174</v>
      </c>
      <c r="E85" s="6"/>
      <c r="F85" s="6" t="s">
        <v>31</v>
      </c>
      <c r="G85" s="23"/>
      <c r="H85" s="24">
        <v>119.7</v>
      </c>
      <c r="I85" s="24">
        <v>112.46</v>
      </c>
      <c r="J85" s="25">
        <f t="shared" si="3"/>
        <v>0</v>
      </c>
      <c r="K85" s="25">
        <f t="shared" si="4"/>
        <v>0</v>
      </c>
      <c r="L85" s="33">
        <v>1</v>
      </c>
    </row>
    <row r="86" spans="1:12" ht="24">
      <c r="A86" s="6">
        <v>684</v>
      </c>
      <c r="B86" s="6">
        <v>1021007</v>
      </c>
      <c r="C86" s="6" t="s">
        <v>175</v>
      </c>
      <c r="D86" s="6" t="s">
        <v>176</v>
      </c>
      <c r="E86" s="6"/>
      <c r="F86" s="6" t="s">
        <v>31</v>
      </c>
      <c r="G86" s="23"/>
      <c r="H86" s="24">
        <v>256.5</v>
      </c>
      <c r="I86" s="24">
        <v>247.23</v>
      </c>
      <c r="J86" s="25">
        <f t="shared" si="3"/>
        <v>0</v>
      </c>
      <c r="K86" s="25">
        <f t="shared" si="4"/>
        <v>0</v>
      </c>
      <c r="L86" s="33">
        <v>3</v>
      </c>
    </row>
    <row r="87" spans="1:12" ht="24">
      <c r="A87" s="6">
        <v>685</v>
      </c>
      <c r="B87" s="6">
        <v>3021001</v>
      </c>
      <c r="C87" s="6" t="s">
        <v>177</v>
      </c>
      <c r="D87" s="6" t="s">
        <v>178</v>
      </c>
      <c r="E87" s="6"/>
      <c r="F87" s="6" t="s">
        <v>31</v>
      </c>
      <c r="G87" s="23"/>
      <c r="H87" s="24">
        <v>131.7</v>
      </c>
      <c r="I87" s="24">
        <v>126.95</v>
      </c>
      <c r="J87" s="25">
        <f t="shared" si="3"/>
        <v>0</v>
      </c>
      <c r="K87" s="25">
        <f t="shared" si="4"/>
        <v>0</v>
      </c>
      <c r="L87" s="33">
        <v>3</v>
      </c>
    </row>
    <row r="88" spans="1:12" ht="24">
      <c r="A88" s="6">
        <v>722</v>
      </c>
      <c r="B88" s="6">
        <v>1321124</v>
      </c>
      <c r="C88" s="6" t="s">
        <v>179</v>
      </c>
      <c r="D88" s="6" t="s">
        <v>174</v>
      </c>
      <c r="E88" s="6"/>
      <c r="F88" s="6" t="s">
        <v>31</v>
      </c>
      <c r="G88" s="23"/>
      <c r="H88" s="24">
        <v>222.1</v>
      </c>
      <c r="I88" s="24">
        <v>202.64</v>
      </c>
      <c r="J88" s="25">
        <f t="shared" si="3"/>
        <v>0</v>
      </c>
      <c r="K88" s="25">
        <f t="shared" si="4"/>
        <v>0</v>
      </c>
      <c r="L88" s="33">
        <v>1</v>
      </c>
    </row>
    <row r="89" spans="1:12" ht="24">
      <c r="A89" s="6">
        <v>750</v>
      </c>
      <c r="B89" s="6">
        <v>2325625</v>
      </c>
      <c r="C89" s="6" t="s">
        <v>180</v>
      </c>
      <c r="D89" s="6" t="s">
        <v>181</v>
      </c>
      <c r="E89" s="6"/>
      <c r="F89" s="6" t="s">
        <v>31</v>
      </c>
      <c r="G89" s="23"/>
      <c r="H89" s="24">
        <v>318.7</v>
      </c>
      <c r="I89" s="24">
        <v>291.91</v>
      </c>
      <c r="J89" s="25">
        <f t="shared" si="3"/>
        <v>0</v>
      </c>
      <c r="K89" s="25">
        <f t="shared" si="4"/>
        <v>0</v>
      </c>
      <c r="L89" s="33">
        <v>3</v>
      </c>
    </row>
    <row r="90" spans="1:12" ht="24">
      <c r="A90" s="6">
        <v>755</v>
      </c>
      <c r="B90" s="6">
        <v>1325525</v>
      </c>
      <c r="C90" s="6" t="s">
        <v>180</v>
      </c>
      <c r="D90" s="6" t="s">
        <v>182</v>
      </c>
      <c r="E90" s="6"/>
      <c r="F90" s="6" t="s">
        <v>31</v>
      </c>
      <c r="G90" s="23"/>
      <c r="H90" s="24">
        <v>361.6</v>
      </c>
      <c r="I90" s="24">
        <v>331.19</v>
      </c>
      <c r="J90" s="25">
        <f t="shared" si="3"/>
        <v>0</v>
      </c>
      <c r="K90" s="25">
        <f t="shared" si="4"/>
        <v>0</v>
      </c>
      <c r="L90" s="33">
        <v>3</v>
      </c>
    </row>
    <row r="91" spans="1:12" ht="24">
      <c r="A91" s="6">
        <v>756</v>
      </c>
      <c r="B91" s="6">
        <v>1325527</v>
      </c>
      <c r="C91" s="6" t="s">
        <v>183</v>
      </c>
      <c r="D91" s="6" t="s">
        <v>184</v>
      </c>
      <c r="E91" s="6"/>
      <c r="F91" s="6" t="s">
        <v>31</v>
      </c>
      <c r="G91" s="23"/>
      <c r="H91" s="24">
        <v>200.8</v>
      </c>
      <c r="I91" s="24">
        <v>183.91</v>
      </c>
      <c r="J91" s="25">
        <f t="shared" si="3"/>
        <v>0</v>
      </c>
      <c r="K91" s="25">
        <f t="shared" si="4"/>
        <v>0</v>
      </c>
      <c r="L91" s="33">
        <v>3</v>
      </c>
    </row>
    <row r="92" spans="1:12" ht="24">
      <c r="A92" s="6">
        <v>758</v>
      </c>
      <c r="B92" s="6">
        <v>3325482</v>
      </c>
      <c r="C92" s="6" t="s">
        <v>185</v>
      </c>
      <c r="D92" s="6" t="s">
        <v>186</v>
      </c>
      <c r="E92" s="6"/>
      <c r="F92" s="6" t="s">
        <v>31</v>
      </c>
      <c r="G92" s="23"/>
      <c r="H92" s="24">
        <v>244.3</v>
      </c>
      <c r="I92" s="24">
        <v>236.89</v>
      </c>
      <c r="J92" s="25">
        <f t="shared" si="3"/>
        <v>0</v>
      </c>
      <c r="K92" s="25">
        <f t="shared" si="4"/>
        <v>0</v>
      </c>
      <c r="L92" s="33">
        <v>2</v>
      </c>
    </row>
    <row r="93" spans="1:12" ht="24">
      <c r="A93" s="6">
        <v>760</v>
      </c>
      <c r="B93" s="6">
        <v>1325480</v>
      </c>
      <c r="C93" s="6" t="s">
        <v>185</v>
      </c>
      <c r="D93" s="6" t="s">
        <v>187</v>
      </c>
      <c r="E93" s="6"/>
      <c r="F93" s="6" t="s">
        <v>31</v>
      </c>
      <c r="G93" s="23"/>
      <c r="H93" s="24">
        <v>210.7</v>
      </c>
      <c r="I93" s="43">
        <v>204.3</v>
      </c>
      <c r="J93" s="25">
        <f t="shared" si="3"/>
        <v>0</v>
      </c>
      <c r="K93" s="25">
        <f t="shared" si="4"/>
        <v>0</v>
      </c>
      <c r="L93" s="33">
        <v>2</v>
      </c>
    </row>
    <row r="94" spans="1:12" ht="24">
      <c r="A94" s="6">
        <v>781</v>
      </c>
      <c r="B94" s="6">
        <v>1329511</v>
      </c>
      <c r="C94" s="6" t="s">
        <v>188</v>
      </c>
      <c r="D94" s="6" t="s">
        <v>189</v>
      </c>
      <c r="E94" s="6"/>
      <c r="F94" s="6" t="s">
        <v>31</v>
      </c>
      <c r="G94" s="23"/>
      <c r="H94" s="24">
        <v>170.6</v>
      </c>
      <c r="I94" s="24">
        <v>160.28</v>
      </c>
      <c r="J94" s="25">
        <f t="shared" si="3"/>
        <v>0</v>
      </c>
      <c r="K94" s="25">
        <f t="shared" si="4"/>
        <v>0</v>
      </c>
      <c r="L94" s="33">
        <v>1</v>
      </c>
    </row>
    <row r="95" spans="1:12" ht="24">
      <c r="A95" s="6">
        <v>782</v>
      </c>
      <c r="B95" s="6">
        <v>1329510</v>
      </c>
      <c r="C95" s="6" t="s">
        <v>188</v>
      </c>
      <c r="D95" s="6" t="s">
        <v>190</v>
      </c>
      <c r="E95" s="6"/>
      <c r="F95" s="6" t="s">
        <v>31</v>
      </c>
      <c r="G95" s="23"/>
      <c r="H95" s="24">
        <v>309.2</v>
      </c>
      <c r="I95" s="24">
        <v>282.11</v>
      </c>
      <c r="J95" s="25">
        <f t="shared" si="3"/>
        <v>0</v>
      </c>
      <c r="K95" s="25">
        <f t="shared" si="4"/>
        <v>0</v>
      </c>
      <c r="L95" s="33">
        <v>1</v>
      </c>
    </row>
    <row r="96" spans="1:12" ht="24">
      <c r="A96" s="6">
        <v>806</v>
      </c>
      <c r="B96" s="6">
        <v>1132300</v>
      </c>
      <c r="C96" s="6" t="s">
        <v>191</v>
      </c>
      <c r="D96" s="6" t="s">
        <v>192</v>
      </c>
      <c r="E96" s="6"/>
      <c r="F96" s="6" t="s">
        <v>31</v>
      </c>
      <c r="G96" s="23"/>
      <c r="H96" s="24">
        <v>305</v>
      </c>
      <c r="I96" s="24">
        <v>278.93</v>
      </c>
      <c r="J96" s="25">
        <f t="shared" si="3"/>
        <v>0</v>
      </c>
      <c r="K96" s="25">
        <f t="shared" si="4"/>
        <v>0</v>
      </c>
      <c r="L96" s="33">
        <v>3</v>
      </c>
    </row>
    <row r="97" spans="1:12" ht="24">
      <c r="A97" s="6">
        <v>830</v>
      </c>
      <c r="B97" s="6">
        <v>1328380</v>
      </c>
      <c r="C97" s="6" t="s">
        <v>193</v>
      </c>
      <c r="D97" s="6" t="s">
        <v>194</v>
      </c>
      <c r="E97" s="6"/>
      <c r="F97" s="6" t="s">
        <v>31</v>
      </c>
      <c r="G97" s="23"/>
      <c r="H97" s="24">
        <v>3747.7</v>
      </c>
      <c r="I97" s="24">
        <v>3646.78</v>
      </c>
      <c r="J97" s="25">
        <f t="shared" si="3"/>
        <v>0</v>
      </c>
      <c r="K97" s="25">
        <f t="shared" si="4"/>
        <v>0</v>
      </c>
      <c r="L97" s="33">
        <v>3</v>
      </c>
    </row>
    <row r="98" spans="1:12" ht="24">
      <c r="A98" s="6">
        <v>847</v>
      </c>
      <c r="B98" s="6">
        <v>1039284</v>
      </c>
      <c r="C98" s="6" t="s">
        <v>195</v>
      </c>
      <c r="D98" s="6" t="s">
        <v>43</v>
      </c>
      <c r="E98" s="6"/>
      <c r="F98" s="6" t="s">
        <v>31</v>
      </c>
      <c r="G98" s="23"/>
      <c r="H98" s="24">
        <v>2087.5</v>
      </c>
      <c r="I98" s="24">
        <v>1540</v>
      </c>
      <c r="J98" s="25">
        <f t="shared" si="3"/>
        <v>0</v>
      </c>
      <c r="K98" s="25">
        <f t="shared" si="4"/>
        <v>0</v>
      </c>
      <c r="L98" s="33">
        <v>1</v>
      </c>
    </row>
    <row r="99" spans="1:12" ht="24">
      <c r="A99" s="6">
        <v>852</v>
      </c>
      <c r="B99" s="6">
        <v>1039395</v>
      </c>
      <c r="C99" s="6" t="s">
        <v>196</v>
      </c>
      <c r="D99" s="6" t="s">
        <v>197</v>
      </c>
      <c r="E99" s="6"/>
      <c r="F99" s="6" t="s">
        <v>31</v>
      </c>
      <c r="G99" s="23"/>
      <c r="H99" s="24">
        <v>220.8</v>
      </c>
      <c r="I99" s="24">
        <v>209.75</v>
      </c>
      <c r="J99" s="25">
        <f t="shared" si="3"/>
        <v>0</v>
      </c>
      <c r="K99" s="25">
        <f t="shared" si="4"/>
        <v>0</v>
      </c>
      <c r="L99" s="33">
        <v>1</v>
      </c>
    </row>
    <row r="100" spans="1:12" ht="24">
      <c r="A100" s="6">
        <v>855</v>
      </c>
      <c r="B100" s="6">
        <v>1039010</v>
      </c>
      <c r="C100" s="6" t="s">
        <v>198</v>
      </c>
      <c r="D100" s="6" t="s">
        <v>104</v>
      </c>
      <c r="E100" s="6"/>
      <c r="F100" s="6" t="s">
        <v>31</v>
      </c>
      <c r="G100" s="23"/>
      <c r="H100" s="24">
        <v>258.4</v>
      </c>
      <c r="I100" s="24">
        <v>246.33</v>
      </c>
      <c r="J100" s="25">
        <f t="shared" si="3"/>
        <v>0</v>
      </c>
      <c r="K100" s="25">
        <f t="shared" si="4"/>
        <v>0</v>
      </c>
      <c r="L100" s="33">
        <v>3</v>
      </c>
    </row>
    <row r="101" spans="1:12" ht="24">
      <c r="A101" s="6">
        <v>860</v>
      </c>
      <c r="B101" s="6">
        <v>1039326</v>
      </c>
      <c r="C101" s="6" t="s">
        <v>199</v>
      </c>
      <c r="D101" s="6" t="s">
        <v>200</v>
      </c>
      <c r="E101" s="6"/>
      <c r="F101" s="6" t="s">
        <v>31</v>
      </c>
      <c r="G101" s="23"/>
      <c r="H101" s="24">
        <v>1389.8</v>
      </c>
      <c r="I101" s="24">
        <v>1362.97</v>
      </c>
      <c r="J101" s="25">
        <f aca="true" t="shared" si="5" ref="J101:J132">G101*H101</f>
        <v>0</v>
      </c>
      <c r="K101" s="25">
        <f t="shared" si="4"/>
        <v>0</v>
      </c>
      <c r="L101" s="33">
        <v>3</v>
      </c>
    </row>
    <row r="102" spans="1:12" ht="24">
      <c r="A102" s="6">
        <v>861</v>
      </c>
      <c r="B102" s="6">
        <v>1039720</v>
      </c>
      <c r="C102" s="6" t="s">
        <v>201</v>
      </c>
      <c r="D102" s="6" t="s">
        <v>200</v>
      </c>
      <c r="E102" s="6"/>
      <c r="F102" s="6" t="s">
        <v>31</v>
      </c>
      <c r="G102" s="23"/>
      <c r="H102" s="24">
        <v>1389.8</v>
      </c>
      <c r="I102" s="24">
        <v>1320.34</v>
      </c>
      <c r="J102" s="25">
        <f t="shared" si="5"/>
        <v>0</v>
      </c>
      <c r="K102" s="25">
        <f t="shared" si="4"/>
        <v>0</v>
      </c>
      <c r="L102" s="33">
        <v>1</v>
      </c>
    </row>
    <row r="103" spans="1:12" ht="24">
      <c r="A103" s="6">
        <v>864</v>
      </c>
      <c r="B103" s="6">
        <v>1039331</v>
      </c>
      <c r="C103" s="6" t="s">
        <v>202</v>
      </c>
      <c r="D103" s="6" t="s">
        <v>111</v>
      </c>
      <c r="E103" s="6"/>
      <c r="F103" s="6" t="s">
        <v>31</v>
      </c>
      <c r="G103" s="23"/>
      <c r="H103" s="24">
        <v>1114.9</v>
      </c>
      <c r="I103" s="24">
        <v>1092.44</v>
      </c>
      <c r="J103" s="25">
        <f t="shared" si="5"/>
        <v>0</v>
      </c>
      <c r="K103" s="25">
        <f t="shared" si="4"/>
        <v>0</v>
      </c>
      <c r="L103" s="33">
        <v>3</v>
      </c>
    </row>
    <row r="104" spans="1:12" ht="24">
      <c r="A104" s="6">
        <v>873</v>
      </c>
      <c r="B104" s="6">
        <v>1039332</v>
      </c>
      <c r="C104" s="6" t="s">
        <v>203</v>
      </c>
      <c r="D104" s="6" t="s">
        <v>111</v>
      </c>
      <c r="E104" s="6"/>
      <c r="F104" s="6" t="s">
        <v>31</v>
      </c>
      <c r="G104" s="23"/>
      <c r="H104" s="24">
        <v>1114.9</v>
      </c>
      <c r="I104" s="24">
        <v>1082.24</v>
      </c>
      <c r="J104" s="25">
        <f t="shared" si="5"/>
        <v>0</v>
      </c>
      <c r="K104" s="25">
        <f t="shared" si="4"/>
        <v>0</v>
      </c>
      <c r="L104" s="33">
        <v>2</v>
      </c>
    </row>
    <row r="105" spans="1:12" ht="24">
      <c r="A105" s="6">
        <v>874</v>
      </c>
      <c r="B105" s="6">
        <v>1039390</v>
      </c>
      <c r="C105" s="6" t="s">
        <v>204</v>
      </c>
      <c r="D105" s="6" t="s">
        <v>205</v>
      </c>
      <c r="E105" s="6"/>
      <c r="F105" s="6" t="s">
        <v>31</v>
      </c>
      <c r="G105" s="23"/>
      <c r="H105" s="24">
        <v>1654.5</v>
      </c>
      <c r="I105" s="24">
        <v>1633.59</v>
      </c>
      <c r="J105" s="25">
        <f t="shared" si="5"/>
        <v>0</v>
      </c>
      <c r="K105" s="25">
        <f t="shared" si="4"/>
        <v>0</v>
      </c>
      <c r="L105" s="33">
        <v>3</v>
      </c>
    </row>
    <row r="106" spans="1:12" ht="24">
      <c r="A106" s="6">
        <v>875</v>
      </c>
      <c r="B106" s="6">
        <v>1039377</v>
      </c>
      <c r="C106" s="6" t="s">
        <v>206</v>
      </c>
      <c r="D106" s="6" t="s">
        <v>207</v>
      </c>
      <c r="E106" s="6"/>
      <c r="F106" s="6" t="s">
        <v>31</v>
      </c>
      <c r="G106" s="23"/>
      <c r="H106" s="24">
        <v>1654.5</v>
      </c>
      <c r="I106" s="24">
        <v>1604.88</v>
      </c>
      <c r="J106" s="25">
        <f t="shared" si="5"/>
        <v>0</v>
      </c>
      <c r="K106" s="25">
        <f t="shared" si="4"/>
        <v>0</v>
      </c>
      <c r="L106" s="33">
        <v>1</v>
      </c>
    </row>
    <row r="107" spans="1:12" ht="24">
      <c r="A107" s="6">
        <v>880</v>
      </c>
      <c r="B107" s="6">
        <v>1014260</v>
      </c>
      <c r="C107" s="6" t="s">
        <v>208</v>
      </c>
      <c r="D107" s="6" t="s">
        <v>209</v>
      </c>
      <c r="E107" s="6"/>
      <c r="F107" s="6" t="s">
        <v>31</v>
      </c>
      <c r="G107" s="23"/>
      <c r="H107" s="24">
        <v>13697.8</v>
      </c>
      <c r="I107" s="24">
        <v>13222.74</v>
      </c>
      <c r="J107" s="25">
        <f t="shared" si="5"/>
        <v>0</v>
      </c>
      <c r="K107" s="25">
        <f t="shared" si="4"/>
        <v>0</v>
      </c>
      <c r="L107" s="33">
        <v>2</v>
      </c>
    </row>
    <row r="108" spans="1:12" ht="24">
      <c r="A108" s="6">
        <v>881</v>
      </c>
      <c r="B108" s="6">
        <v>1014261</v>
      </c>
      <c r="C108" s="6" t="s">
        <v>208</v>
      </c>
      <c r="D108" s="6" t="s">
        <v>210</v>
      </c>
      <c r="E108" s="6"/>
      <c r="F108" s="6" t="s">
        <v>31</v>
      </c>
      <c r="G108" s="23"/>
      <c r="H108" s="24">
        <v>27376.3</v>
      </c>
      <c r="I108" s="24">
        <v>26425.75</v>
      </c>
      <c r="J108" s="25">
        <f t="shared" si="5"/>
        <v>0</v>
      </c>
      <c r="K108" s="25">
        <f t="shared" si="4"/>
        <v>0</v>
      </c>
      <c r="L108" s="33">
        <v>2</v>
      </c>
    </row>
    <row r="109" spans="1:12" ht="24">
      <c r="A109" s="6">
        <v>887</v>
      </c>
      <c r="B109" s="6">
        <v>1014990</v>
      </c>
      <c r="C109" s="6" t="s">
        <v>211</v>
      </c>
      <c r="D109" s="6" t="s">
        <v>212</v>
      </c>
      <c r="E109" s="6"/>
      <c r="F109" s="6" t="s">
        <v>31</v>
      </c>
      <c r="G109" s="23"/>
      <c r="H109" s="24">
        <v>3178.7</v>
      </c>
      <c r="I109" s="24">
        <v>3068.37</v>
      </c>
      <c r="J109" s="25">
        <f t="shared" si="5"/>
        <v>0</v>
      </c>
      <c r="K109" s="25">
        <f t="shared" si="4"/>
        <v>0</v>
      </c>
      <c r="L109" s="33">
        <v>2</v>
      </c>
    </row>
    <row r="110" spans="1:12" ht="24">
      <c r="A110" s="6">
        <v>888</v>
      </c>
      <c r="B110" s="6">
        <v>1014992</v>
      </c>
      <c r="C110" s="6" t="s">
        <v>211</v>
      </c>
      <c r="D110" s="6" t="s">
        <v>213</v>
      </c>
      <c r="E110" s="6"/>
      <c r="F110" s="6" t="s">
        <v>31</v>
      </c>
      <c r="G110" s="23"/>
      <c r="H110" s="24">
        <v>6088</v>
      </c>
      <c r="I110" s="24">
        <v>5876.58</v>
      </c>
      <c r="J110" s="25">
        <f t="shared" si="5"/>
        <v>0</v>
      </c>
      <c r="K110" s="25">
        <f t="shared" si="4"/>
        <v>0</v>
      </c>
      <c r="L110" s="33">
        <v>2</v>
      </c>
    </row>
    <row r="111" spans="1:12" ht="24">
      <c r="A111" s="6">
        <v>889</v>
      </c>
      <c r="B111" s="6">
        <v>1014991</v>
      </c>
      <c r="C111" s="6" t="s">
        <v>211</v>
      </c>
      <c r="D111" s="6" t="s">
        <v>214</v>
      </c>
      <c r="E111" s="6"/>
      <c r="F111" s="6" t="s">
        <v>31</v>
      </c>
      <c r="G111" s="23"/>
      <c r="H111" s="24">
        <v>11856.2</v>
      </c>
      <c r="I111" s="24">
        <v>11444.82</v>
      </c>
      <c r="J111" s="25">
        <f t="shared" si="5"/>
        <v>0</v>
      </c>
      <c r="K111" s="25">
        <f t="shared" si="4"/>
        <v>0</v>
      </c>
      <c r="L111" s="33">
        <v>2</v>
      </c>
    </row>
    <row r="112" spans="1:12" ht="24">
      <c r="A112" s="6">
        <v>890</v>
      </c>
      <c r="B112" s="6">
        <v>3014999</v>
      </c>
      <c r="C112" s="6" t="s">
        <v>211</v>
      </c>
      <c r="D112" s="6" t="s">
        <v>215</v>
      </c>
      <c r="E112" s="6"/>
      <c r="F112" s="6" t="s">
        <v>31</v>
      </c>
      <c r="G112" s="23"/>
      <c r="H112" s="24">
        <v>13442.4</v>
      </c>
      <c r="I112" s="24">
        <v>12976.05</v>
      </c>
      <c r="J112" s="25">
        <f t="shared" si="5"/>
        <v>0</v>
      </c>
      <c r="K112" s="25">
        <f t="shared" si="4"/>
        <v>0</v>
      </c>
      <c r="L112" s="33">
        <v>2</v>
      </c>
    </row>
    <row r="113" spans="1:12" ht="24">
      <c r="A113" s="6">
        <v>901</v>
      </c>
      <c r="B113" s="6">
        <v>3162033</v>
      </c>
      <c r="C113" s="6" t="s">
        <v>216</v>
      </c>
      <c r="D113" s="6" t="s">
        <v>217</v>
      </c>
      <c r="E113" s="6"/>
      <c r="F113" s="6" t="s">
        <v>31</v>
      </c>
      <c r="G113" s="23"/>
      <c r="H113" s="24">
        <v>150.1</v>
      </c>
      <c r="I113" s="24">
        <v>137.48</v>
      </c>
      <c r="J113" s="25">
        <f t="shared" si="5"/>
        <v>0</v>
      </c>
      <c r="K113" s="25">
        <f t="shared" si="4"/>
        <v>0</v>
      </c>
      <c r="L113" s="33">
        <v>3</v>
      </c>
    </row>
    <row r="114" spans="1:12" ht="24">
      <c r="A114" s="6">
        <v>907</v>
      </c>
      <c r="B114" s="6">
        <v>3162089</v>
      </c>
      <c r="C114" s="6" t="s">
        <v>218</v>
      </c>
      <c r="D114" s="6" t="s">
        <v>219</v>
      </c>
      <c r="E114" s="6"/>
      <c r="F114" s="6" t="s">
        <v>31</v>
      </c>
      <c r="G114" s="23"/>
      <c r="H114" s="24">
        <v>387.2</v>
      </c>
      <c r="I114" s="24">
        <v>354.64</v>
      </c>
      <c r="J114" s="25">
        <f t="shared" si="5"/>
        <v>0</v>
      </c>
      <c r="K114" s="25">
        <f t="shared" si="4"/>
        <v>0</v>
      </c>
      <c r="L114" s="33">
        <v>3</v>
      </c>
    </row>
    <row r="115" spans="1:12" ht="24">
      <c r="A115" s="6">
        <v>909</v>
      </c>
      <c r="B115" s="6">
        <v>1165122</v>
      </c>
      <c r="C115" s="6" t="s">
        <v>220</v>
      </c>
      <c r="D115" s="6" t="s">
        <v>76</v>
      </c>
      <c r="E115" s="6"/>
      <c r="F115" s="6" t="s">
        <v>31</v>
      </c>
      <c r="G115" s="23"/>
      <c r="H115" s="24">
        <v>361.7</v>
      </c>
      <c r="I115" s="24">
        <v>349.15</v>
      </c>
      <c r="J115" s="25">
        <f t="shared" si="5"/>
        <v>0</v>
      </c>
      <c r="K115" s="25">
        <f t="shared" si="4"/>
        <v>0</v>
      </c>
      <c r="L115" s="33">
        <v>2</v>
      </c>
    </row>
    <row r="116" spans="1:12" ht="24">
      <c r="A116" s="6">
        <v>917</v>
      </c>
      <c r="B116" s="6">
        <v>1059092</v>
      </c>
      <c r="C116" s="6" t="s">
        <v>221</v>
      </c>
      <c r="D116" s="6" t="s">
        <v>222</v>
      </c>
      <c r="E116" s="6"/>
      <c r="F116" s="6" t="s">
        <v>31</v>
      </c>
      <c r="G116" s="23"/>
      <c r="H116" s="24">
        <v>544.6</v>
      </c>
      <c r="I116" s="43">
        <v>486.4</v>
      </c>
      <c r="J116" s="25">
        <f t="shared" si="5"/>
        <v>0</v>
      </c>
      <c r="K116" s="25">
        <f t="shared" si="4"/>
        <v>0</v>
      </c>
      <c r="L116" s="33">
        <v>3</v>
      </c>
    </row>
    <row r="117" spans="1:12" ht="24">
      <c r="A117" s="6">
        <v>941</v>
      </c>
      <c r="B117" s="6">
        <v>3086695</v>
      </c>
      <c r="C117" s="6" t="s">
        <v>223</v>
      </c>
      <c r="D117" s="6" t="s">
        <v>224</v>
      </c>
      <c r="E117" s="6"/>
      <c r="F117" s="6" t="s">
        <v>31</v>
      </c>
      <c r="G117" s="23"/>
      <c r="H117" s="24">
        <v>129.9</v>
      </c>
      <c r="I117" s="24">
        <v>118.79</v>
      </c>
      <c r="J117" s="25">
        <f t="shared" si="5"/>
        <v>0</v>
      </c>
      <c r="K117" s="25">
        <f t="shared" si="4"/>
        <v>0</v>
      </c>
      <c r="L117" s="33">
        <v>3</v>
      </c>
    </row>
    <row r="118" spans="1:12" ht="24">
      <c r="A118" s="6">
        <v>942</v>
      </c>
      <c r="B118" s="6">
        <v>3086742</v>
      </c>
      <c r="C118" s="6" t="s">
        <v>225</v>
      </c>
      <c r="D118" s="6" t="s">
        <v>226</v>
      </c>
      <c r="E118" s="6"/>
      <c r="F118" s="6" t="s">
        <v>31</v>
      </c>
      <c r="G118" s="23"/>
      <c r="H118" s="24">
        <v>162.4</v>
      </c>
      <c r="I118" s="24">
        <v>160.37</v>
      </c>
      <c r="J118" s="25">
        <f t="shared" si="5"/>
        <v>0</v>
      </c>
      <c r="K118" s="25">
        <f t="shared" si="4"/>
        <v>0</v>
      </c>
      <c r="L118" s="33">
        <v>1</v>
      </c>
    </row>
    <row r="119" spans="1:12" ht="24">
      <c r="A119" s="6">
        <v>944</v>
      </c>
      <c r="B119" s="6">
        <v>1086730</v>
      </c>
      <c r="C119" s="6" t="s">
        <v>227</v>
      </c>
      <c r="D119" s="6" t="s">
        <v>228</v>
      </c>
      <c r="E119" s="6"/>
      <c r="F119" s="6" t="s">
        <v>31</v>
      </c>
      <c r="G119" s="23"/>
      <c r="H119" s="24">
        <v>626.1</v>
      </c>
      <c r="I119" s="24">
        <v>599.98</v>
      </c>
      <c r="J119" s="25">
        <f t="shared" si="5"/>
        <v>0</v>
      </c>
      <c r="K119" s="25">
        <f t="shared" si="4"/>
        <v>0</v>
      </c>
      <c r="L119" s="33">
        <v>3</v>
      </c>
    </row>
    <row r="120" spans="1:12" ht="36">
      <c r="A120" s="6">
        <v>947</v>
      </c>
      <c r="B120" s="6">
        <v>3084513</v>
      </c>
      <c r="C120" s="6" t="s">
        <v>229</v>
      </c>
      <c r="D120" s="6" t="s">
        <v>230</v>
      </c>
      <c r="E120" s="6"/>
      <c r="F120" s="6" t="s">
        <v>31</v>
      </c>
      <c r="G120" s="23"/>
      <c r="H120" s="24">
        <v>386.2</v>
      </c>
      <c r="I120" s="24">
        <v>381.33</v>
      </c>
      <c r="J120" s="25">
        <f t="shared" si="5"/>
        <v>0</v>
      </c>
      <c r="K120" s="25">
        <f t="shared" si="4"/>
        <v>0</v>
      </c>
      <c r="L120" s="33">
        <v>3</v>
      </c>
    </row>
    <row r="121" spans="1:12" ht="24">
      <c r="A121" s="6">
        <v>949</v>
      </c>
      <c r="B121" s="6">
        <v>1084255</v>
      </c>
      <c r="C121" s="6" t="s">
        <v>231</v>
      </c>
      <c r="D121" s="6" t="s">
        <v>232</v>
      </c>
      <c r="E121" s="6"/>
      <c r="F121" s="6" t="s">
        <v>31</v>
      </c>
      <c r="G121" s="23"/>
      <c r="H121" s="24">
        <v>101.5</v>
      </c>
      <c r="I121" s="24">
        <v>91.59</v>
      </c>
      <c r="J121" s="25">
        <f t="shared" si="5"/>
        <v>0</v>
      </c>
      <c r="K121" s="25">
        <f t="shared" si="4"/>
        <v>0</v>
      </c>
      <c r="L121" s="33">
        <v>1</v>
      </c>
    </row>
    <row r="122" spans="1:12" ht="24">
      <c r="A122" s="6">
        <v>952</v>
      </c>
      <c r="B122" s="6">
        <v>3084532</v>
      </c>
      <c r="C122" s="6" t="s">
        <v>233</v>
      </c>
      <c r="D122" s="6" t="s">
        <v>234</v>
      </c>
      <c r="E122" s="6"/>
      <c r="F122" s="6" t="s">
        <v>31</v>
      </c>
      <c r="G122" s="23"/>
      <c r="H122" s="24">
        <v>420.9</v>
      </c>
      <c r="I122" s="24">
        <v>406.29</v>
      </c>
      <c r="J122" s="25">
        <f t="shared" si="5"/>
        <v>0</v>
      </c>
      <c r="K122" s="25">
        <f t="shared" si="4"/>
        <v>0</v>
      </c>
      <c r="L122" s="33">
        <v>2</v>
      </c>
    </row>
    <row r="123" spans="1:12" ht="24">
      <c r="A123" s="6">
        <v>954</v>
      </c>
      <c r="B123" s="6">
        <v>1084351</v>
      </c>
      <c r="C123" s="6" t="s">
        <v>235</v>
      </c>
      <c r="D123" s="6" t="s">
        <v>236</v>
      </c>
      <c r="E123" s="6"/>
      <c r="F123" s="6" t="s">
        <v>31</v>
      </c>
      <c r="G123" s="23"/>
      <c r="H123" s="24">
        <v>343.2</v>
      </c>
      <c r="I123" s="24">
        <v>328.9</v>
      </c>
      <c r="J123" s="25">
        <f t="shared" si="5"/>
        <v>0</v>
      </c>
      <c r="K123" s="25">
        <f t="shared" si="4"/>
        <v>0</v>
      </c>
      <c r="L123" s="33">
        <v>1</v>
      </c>
    </row>
    <row r="124" spans="1:12" ht="24">
      <c r="A124" s="6">
        <v>985</v>
      </c>
      <c r="B124" s="6">
        <v>1084832</v>
      </c>
      <c r="C124" s="6" t="s">
        <v>237</v>
      </c>
      <c r="D124" s="6" t="s">
        <v>238</v>
      </c>
      <c r="E124" s="6"/>
      <c r="F124" s="6" t="s">
        <v>31</v>
      </c>
      <c r="G124" s="23"/>
      <c r="H124" s="24">
        <v>1266.2</v>
      </c>
      <c r="I124" s="24">
        <v>1240.69</v>
      </c>
      <c r="J124" s="25">
        <f t="shared" si="5"/>
        <v>0</v>
      </c>
      <c r="K124" s="25">
        <f t="shared" si="4"/>
        <v>0</v>
      </c>
      <c r="L124" s="33">
        <v>3</v>
      </c>
    </row>
    <row r="125" spans="1:12" ht="24">
      <c r="A125" s="6">
        <v>1004</v>
      </c>
      <c r="B125" s="6">
        <v>1084830</v>
      </c>
      <c r="C125" s="6" t="s">
        <v>239</v>
      </c>
      <c r="D125" s="6" t="s">
        <v>240</v>
      </c>
      <c r="E125" s="6"/>
      <c r="F125" s="6" t="s">
        <v>31</v>
      </c>
      <c r="G125" s="23"/>
      <c r="H125" s="24">
        <v>691.9</v>
      </c>
      <c r="I125" s="24">
        <v>653.84</v>
      </c>
      <c r="J125" s="25">
        <f t="shared" si="5"/>
        <v>0</v>
      </c>
      <c r="K125" s="25">
        <f t="shared" si="4"/>
        <v>0</v>
      </c>
      <c r="L125" s="33">
        <v>1</v>
      </c>
    </row>
    <row r="126" spans="1:12" ht="24">
      <c r="A126" s="6">
        <v>1005</v>
      </c>
      <c r="B126" s="6">
        <v>1084841</v>
      </c>
      <c r="C126" s="6" t="s">
        <v>241</v>
      </c>
      <c r="D126" s="6" t="s">
        <v>238</v>
      </c>
      <c r="E126" s="6"/>
      <c r="F126" s="6" t="s">
        <v>31</v>
      </c>
      <c r="G126" s="23"/>
      <c r="H126" s="24">
        <v>1266.2</v>
      </c>
      <c r="I126" s="24">
        <v>1196.58</v>
      </c>
      <c r="J126" s="25">
        <f t="shared" si="5"/>
        <v>0</v>
      </c>
      <c r="K126" s="25">
        <f t="shared" si="4"/>
        <v>0</v>
      </c>
      <c r="L126" s="33">
        <v>1</v>
      </c>
    </row>
    <row r="127" spans="1:12" ht="24">
      <c r="A127" s="6">
        <v>1006</v>
      </c>
      <c r="B127" s="6">
        <v>1084842</v>
      </c>
      <c r="C127" s="6" t="s">
        <v>242</v>
      </c>
      <c r="D127" s="6" t="s">
        <v>243</v>
      </c>
      <c r="E127" s="6"/>
      <c r="F127" s="6" t="s">
        <v>31</v>
      </c>
      <c r="G127" s="23"/>
      <c r="H127" s="24">
        <v>2448.3</v>
      </c>
      <c r="I127" s="24">
        <v>2313.68</v>
      </c>
      <c r="J127" s="25">
        <f t="shared" si="5"/>
        <v>0</v>
      </c>
      <c r="K127" s="25">
        <f t="shared" si="4"/>
        <v>0</v>
      </c>
      <c r="L127" s="33">
        <v>1</v>
      </c>
    </row>
    <row r="128" spans="1:12" ht="24">
      <c r="A128" s="6">
        <v>1049</v>
      </c>
      <c r="B128" s="6">
        <v>1085290</v>
      </c>
      <c r="C128" s="6" t="s">
        <v>244</v>
      </c>
      <c r="D128" s="6" t="s">
        <v>245</v>
      </c>
      <c r="E128" s="6"/>
      <c r="F128" s="6" t="s">
        <v>31</v>
      </c>
      <c r="G128" s="23"/>
      <c r="H128" s="24">
        <v>395.7</v>
      </c>
      <c r="I128" s="24">
        <v>385.05</v>
      </c>
      <c r="J128" s="25">
        <f t="shared" si="5"/>
        <v>0</v>
      </c>
      <c r="K128" s="25">
        <f t="shared" si="4"/>
        <v>0</v>
      </c>
      <c r="L128" s="33">
        <v>3</v>
      </c>
    </row>
    <row r="129" spans="1:12" ht="24">
      <c r="A129" s="6">
        <v>1050</v>
      </c>
      <c r="B129" s="6">
        <v>1085291</v>
      </c>
      <c r="C129" s="6" t="s">
        <v>244</v>
      </c>
      <c r="D129" s="6" t="s">
        <v>246</v>
      </c>
      <c r="E129" s="6"/>
      <c r="F129" s="6" t="s">
        <v>31</v>
      </c>
      <c r="G129" s="23"/>
      <c r="H129" s="24">
        <v>1563.5</v>
      </c>
      <c r="I129" s="24">
        <v>1521.42</v>
      </c>
      <c r="J129" s="25">
        <f t="shared" si="5"/>
        <v>0</v>
      </c>
      <c r="K129" s="25">
        <f t="shared" si="4"/>
        <v>0</v>
      </c>
      <c r="L129" s="33">
        <v>3</v>
      </c>
    </row>
    <row r="130" spans="1:12" ht="24">
      <c r="A130" s="6">
        <v>1051</v>
      </c>
      <c r="B130" s="6">
        <v>1085081</v>
      </c>
      <c r="C130" s="6" t="s">
        <v>244</v>
      </c>
      <c r="D130" s="6" t="s">
        <v>247</v>
      </c>
      <c r="E130" s="6"/>
      <c r="F130" s="6" t="s">
        <v>31</v>
      </c>
      <c r="G130" s="23"/>
      <c r="H130" s="24">
        <v>235.4</v>
      </c>
      <c r="I130" s="43">
        <v>223.1</v>
      </c>
      <c r="J130" s="25">
        <f t="shared" si="5"/>
        <v>0</v>
      </c>
      <c r="K130" s="25">
        <f t="shared" si="4"/>
        <v>0</v>
      </c>
      <c r="L130" s="33">
        <v>3</v>
      </c>
    </row>
    <row r="131" spans="1:12" ht="24">
      <c r="A131" s="6">
        <v>1052</v>
      </c>
      <c r="B131" s="6">
        <v>1085082</v>
      </c>
      <c r="C131" s="6" t="s">
        <v>244</v>
      </c>
      <c r="D131" s="6" t="s">
        <v>248</v>
      </c>
      <c r="E131" s="6"/>
      <c r="F131" s="6" t="s">
        <v>31</v>
      </c>
      <c r="G131" s="23"/>
      <c r="H131" s="24">
        <v>1421.1</v>
      </c>
      <c r="I131" s="43">
        <v>1339.2</v>
      </c>
      <c r="J131" s="25">
        <f t="shared" si="5"/>
        <v>0</v>
      </c>
      <c r="K131" s="25">
        <f t="shared" si="4"/>
        <v>0</v>
      </c>
      <c r="L131" s="33">
        <v>3</v>
      </c>
    </row>
    <row r="132" spans="1:12" ht="24">
      <c r="A132" s="6">
        <v>1053</v>
      </c>
      <c r="B132" s="6">
        <v>1085084</v>
      </c>
      <c r="C132" s="6" t="s">
        <v>244</v>
      </c>
      <c r="D132" s="6" t="s">
        <v>249</v>
      </c>
      <c r="E132" s="6"/>
      <c r="F132" s="6" t="s">
        <v>31</v>
      </c>
      <c r="G132" s="23"/>
      <c r="H132" s="24">
        <v>2576.6</v>
      </c>
      <c r="I132" s="24">
        <v>2507.18</v>
      </c>
      <c r="J132" s="25">
        <f t="shared" si="5"/>
        <v>0</v>
      </c>
      <c r="K132" s="25">
        <f t="shared" si="4"/>
        <v>0</v>
      </c>
      <c r="L132" s="33">
        <v>3</v>
      </c>
    </row>
    <row r="133" spans="1:12" ht="24">
      <c r="A133" s="6">
        <v>1055</v>
      </c>
      <c r="B133" s="6">
        <v>1085294</v>
      </c>
      <c r="C133" s="6" t="s">
        <v>244</v>
      </c>
      <c r="D133" s="6" t="s">
        <v>250</v>
      </c>
      <c r="E133" s="6"/>
      <c r="F133" s="6" t="s">
        <v>31</v>
      </c>
      <c r="G133" s="23"/>
      <c r="H133" s="24">
        <v>4631.2</v>
      </c>
      <c r="I133" s="24">
        <v>4506.41</v>
      </c>
      <c r="J133" s="25">
        <f aca="true" t="shared" si="6" ref="J133:J164">G133*H133</f>
        <v>0</v>
      </c>
      <c r="K133" s="25">
        <f t="shared" si="4"/>
        <v>0</v>
      </c>
      <c r="L133" s="33">
        <v>3</v>
      </c>
    </row>
    <row r="134" spans="1:12" ht="24">
      <c r="A134" s="6">
        <v>1056</v>
      </c>
      <c r="B134" s="6">
        <v>1085295</v>
      </c>
      <c r="C134" s="6" t="s">
        <v>244</v>
      </c>
      <c r="D134" s="6" t="s">
        <v>251</v>
      </c>
      <c r="E134" s="6"/>
      <c r="F134" s="6" t="s">
        <v>31</v>
      </c>
      <c r="G134" s="23"/>
      <c r="H134" s="24">
        <v>6243.5</v>
      </c>
      <c r="I134" s="43">
        <v>5874.6</v>
      </c>
      <c r="J134" s="25">
        <f t="shared" si="6"/>
        <v>0</v>
      </c>
      <c r="K134" s="25">
        <f aca="true" t="shared" si="7" ref="K134:K187">G134*I134</f>
        <v>0</v>
      </c>
      <c r="L134" s="33">
        <v>3</v>
      </c>
    </row>
    <row r="135" spans="1:12" ht="24">
      <c r="A135" s="6">
        <v>1069</v>
      </c>
      <c r="B135" s="6">
        <v>1085284</v>
      </c>
      <c r="C135" s="6" t="s">
        <v>252</v>
      </c>
      <c r="D135" s="6" t="s">
        <v>253</v>
      </c>
      <c r="E135" s="6"/>
      <c r="F135" s="6" t="s">
        <v>31</v>
      </c>
      <c r="G135" s="23"/>
      <c r="H135" s="24">
        <v>2386.1</v>
      </c>
      <c r="I135" s="24">
        <v>2303.33</v>
      </c>
      <c r="J135" s="25">
        <f t="shared" si="6"/>
        <v>0</v>
      </c>
      <c r="K135" s="25">
        <f t="shared" si="7"/>
        <v>0</v>
      </c>
      <c r="L135" s="33">
        <v>2</v>
      </c>
    </row>
    <row r="136" spans="1:12" ht="24">
      <c r="A136" s="6">
        <v>1081</v>
      </c>
      <c r="B136" s="6">
        <v>1070961</v>
      </c>
      <c r="C136" s="6" t="s">
        <v>254</v>
      </c>
      <c r="D136" s="6" t="s">
        <v>255</v>
      </c>
      <c r="E136" s="6"/>
      <c r="F136" s="6" t="s">
        <v>31</v>
      </c>
      <c r="G136" s="23"/>
      <c r="H136" s="24">
        <v>2663.3</v>
      </c>
      <c r="I136" s="24">
        <v>2638.43</v>
      </c>
      <c r="J136" s="25">
        <f t="shared" si="6"/>
        <v>0</v>
      </c>
      <c r="K136" s="25">
        <f t="shared" si="7"/>
        <v>0</v>
      </c>
      <c r="L136" s="33">
        <v>3</v>
      </c>
    </row>
    <row r="137" spans="1:12" ht="24">
      <c r="A137" s="6">
        <v>1082</v>
      </c>
      <c r="B137" s="6">
        <v>1070650</v>
      </c>
      <c r="C137" s="6" t="s">
        <v>254</v>
      </c>
      <c r="D137" s="6" t="s">
        <v>256</v>
      </c>
      <c r="E137" s="6"/>
      <c r="F137" s="6" t="s">
        <v>31</v>
      </c>
      <c r="G137" s="23"/>
      <c r="H137" s="24">
        <v>2663.3</v>
      </c>
      <c r="I137" s="24">
        <v>2638.43</v>
      </c>
      <c r="J137" s="25">
        <f t="shared" si="6"/>
        <v>0</v>
      </c>
      <c r="K137" s="25">
        <f t="shared" si="7"/>
        <v>0</v>
      </c>
      <c r="L137" s="33">
        <v>3</v>
      </c>
    </row>
    <row r="138" spans="1:12" ht="24">
      <c r="A138" s="6">
        <v>1083</v>
      </c>
      <c r="B138" s="6">
        <v>1070651</v>
      </c>
      <c r="C138" s="6" t="s">
        <v>254</v>
      </c>
      <c r="D138" s="6" t="s">
        <v>257</v>
      </c>
      <c r="E138" s="6"/>
      <c r="F138" s="6" t="s">
        <v>31</v>
      </c>
      <c r="G138" s="23"/>
      <c r="H138" s="24">
        <v>2663.3</v>
      </c>
      <c r="I138" s="24">
        <v>2629.64</v>
      </c>
      <c r="J138" s="25">
        <f t="shared" si="6"/>
        <v>0</v>
      </c>
      <c r="K138" s="25">
        <f t="shared" si="7"/>
        <v>0</v>
      </c>
      <c r="L138" s="33">
        <v>3</v>
      </c>
    </row>
    <row r="139" spans="1:12" ht="24">
      <c r="A139" s="6">
        <v>1084</v>
      </c>
      <c r="B139" s="6">
        <v>1070965</v>
      </c>
      <c r="C139" s="6" t="s">
        <v>258</v>
      </c>
      <c r="D139" s="6" t="s">
        <v>259</v>
      </c>
      <c r="E139" s="6"/>
      <c r="F139" s="6" t="s">
        <v>31</v>
      </c>
      <c r="G139" s="23"/>
      <c r="H139" s="24">
        <v>1103.6</v>
      </c>
      <c r="I139" s="24">
        <v>1002.63</v>
      </c>
      <c r="J139" s="25">
        <f t="shared" si="6"/>
        <v>0</v>
      </c>
      <c r="K139" s="25">
        <f t="shared" si="7"/>
        <v>0</v>
      </c>
      <c r="L139" s="33">
        <v>1</v>
      </c>
    </row>
    <row r="140" spans="1:12" ht="24">
      <c r="A140" s="6">
        <v>1085</v>
      </c>
      <c r="B140" s="6">
        <v>1070963</v>
      </c>
      <c r="C140" s="6" t="s">
        <v>258</v>
      </c>
      <c r="D140" s="6" t="s">
        <v>212</v>
      </c>
      <c r="E140" s="6"/>
      <c r="F140" s="6" t="s">
        <v>31</v>
      </c>
      <c r="G140" s="23"/>
      <c r="H140" s="24">
        <v>319.8</v>
      </c>
      <c r="I140" s="24">
        <v>290.54</v>
      </c>
      <c r="J140" s="25">
        <f t="shared" si="6"/>
        <v>0</v>
      </c>
      <c r="K140" s="25">
        <f t="shared" si="7"/>
        <v>0</v>
      </c>
      <c r="L140" s="33">
        <v>1</v>
      </c>
    </row>
    <row r="141" spans="1:12" ht="24">
      <c r="A141" s="6">
        <v>1088</v>
      </c>
      <c r="B141" s="6">
        <v>1070606</v>
      </c>
      <c r="C141" s="6" t="s">
        <v>260</v>
      </c>
      <c r="D141" s="6" t="s">
        <v>214</v>
      </c>
      <c r="E141" s="6"/>
      <c r="F141" s="6" t="s">
        <v>31</v>
      </c>
      <c r="G141" s="23"/>
      <c r="H141" s="24">
        <v>1103.6</v>
      </c>
      <c r="I141" s="24">
        <v>1010.74</v>
      </c>
      <c r="J141" s="25">
        <f t="shared" si="6"/>
        <v>0</v>
      </c>
      <c r="K141" s="25">
        <f t="shared" si="7"/>
        <v>0</v>
      </c>
      <c r="L141" s="33">
        <v>3</v>
      </c>
    </row>
    <row r="142" spans="1:12" ht="24">
      <c r="A142" s="6">
        <v>1089</v>
      </c>
      <c r="B142" s="6">
        <v>1070605</v>
      </c>
      <c r="C142" s="6" t="s">
        <v>260</v>
      </c>
      <c r="D142" s="6" t="s">
        <v>261</v>
      </c>
      <c r="E142" s="6"/>
      <c r="F142" s="6" t="s">
        <v>31</v>
      </c>
      <c r="G142" s="23"/>
      <c r="H142" s="24">
        <v>319.8</v>
      </c>
      <c r="I142" s="24">
        <v>292.9</v>
      </c>
      <c r="J142" s="25">
        <f t="shared" si="6"/>
        <v>0</v>
      </c>
      <c r="K142" s="25">
        <f t="shared" si="7"/>
        <v>0</v>
      </c>
      <c r="L142" s="33">
        <v>3</v>
      </c>
    </row>
    <row r="143" spans="1:12" ht="24">
      <c r="A143" s="6">
        <v>1181</v>
      </c>
      <c r="B143" s="6">
        <v>1071710</v>
      </c>
      <c r="C143" s="6" t="s">
        <v>262</v>
      </c>
      <c r="D143" s="6" t="s">
        <v>263</v>
      </c>
      <c r="E143" s="6"/>
      <c r="F143" s="6" t="s">
        <v>31</v>
      </c>
      <c r="G143" s="23"/>
      <c r="H143" s="24">
        <v>112.7</v>
      </c>
      <c r="I143" s="24">
        <v>109.29</v>
      </c>
      <c r="J143" s="25">
        <f t="shared" si="6"/>
        <v>0</v>
      </c>
      <c r="K143" s="25">
        <f t="shared" si="7"/>
        <v>0</v>
      </c>
      <c r="L143" s="33">
        <v>3</v>
      </c>
    </row>
    <row r="144" spans="1:12" ht="24">
      <c r="A144" s="6">
        <v>1208</v>
      </c>
      <c r="B144" s="6">
        <v>1072740</v>
      </c>
      <c r="C144" s="6" t="s">
        <v>264</v>
      </c>
      <c r="D144" s="6" t="s">
        <v>205</v>
      </c>
      <c r="E144" s="6"/>
      <c r="F144" s="6" t="s">
        <v>31</v>
      </c>
      <c r="G144" s="23"/>
      <c r="H144" s="24">
        <v>280.9</v>
      </c>
      <c r="I144" s="24">
        <v>271.14</v>
      </c>
      <c r="J144" s="25">
        <f t="shared" si="6"/>
        <v>0</v>
      </c>
      <c r="K144" s="25">
        <f t="shared" si="7"/>
        <v>0</v>
      </c>
      <c r="L144" s="33">
        <v>2</v>
      </c>
    </row>
    <row r="145" spans="1:12" ht="24">
      <c r="A145" s="6">
        <v>1209</v>
      </c>
      <c r="B145" s="6">
        <v>1072762</v>
      </c>
      <c r="C145" s="6" t="s">
        <v>265</v>
      </c>
      <c r="D145" s="6" t="s">
        <v>266</v>
      </c>
      <c r="E145" s="6"/>
      <c r="F145" s="6" t="s">
        <v>31</v>
      </c>
      <c r="G145" s="23"/>
      <c r="H145" s="24">
        <v>210.4</v>
      </c>
      <c r="I145" s="24">
        <v>210.4</v>
      </c>
      <c r="J145" s="25">
        <f t="shared" si="6"/>
        <v>0</v>
      </c>
      <c r="K145" s="25">
        <f t="shared" si="7"/>
        <v>0</v>
      </c>
      <c r="L145" s="33">
        <v>1</v>
      </c>
    </row>
    <row r="146" spans="1:12" ht="24">
      <c r="A146" s="6">
        <v>1210</v>
      </c>
      <c r="B146" s="6">
        <v>1072763</v>
      </c>
      <c r="C146" s="6" t="s">
        <v>265</v>
      </c>
      <c r="D146" s="6" t="s">
        <v>207</v>
      </c>
      <c r="E146" s="6"/>
      <c r="F146" s="6" t="s">
        <v>31</v>
      </c>
      <c r="G146" s="23"/>
      <c r="H146" s="24">
        <v>97.7</v>
      </c>
      <c r="I146" s="24">
        <v>97.7</v>
      </c>
      <c r="J146" s="25">
        <f t="shared" si="6"/>
        <v>0</v>
      </c>
      <c r="K146" s="25">
        <f t="shared" si="7"/>
        <v>0</v>
      </c>
      <c r="L146" s="33">
        <v>1</v>
      </c>
    </row>
    <row r="147" spans="1:12" ht="24">
      <c r="A147" s="6">
        <v>1222</v>
      </c>
      <c r="B147" s="6">
        <v>1072914</v>
      </c>
      <c r="C147" s="6" t="s">
        <v>267</v>
      </c>
      <c r="D147" s="6" t="s">
        <v>268</v>
      </c>
      <c r="E147" s="6"/>
      <c r="F147" s="6" t="s">
        <v>31</v>
      </c>
      <c r="G147" s="23"/>
      <c r="H147" s="24">
        <v>197.5</v>
      </c>
      <c r="I147" s="43">
        <v>196</v>
      </c>
      <c r="J147" s="25">
        <f t="shared" si="6"/>
        <v>0</v>
      </c>
      <c r="K147" s="25">
        <f t="shared" si="7"/>
        <v>0</v>
      </c>
      <c r="L147" s="33">
        <v>1</v>
      </c>
    </row>
    <row r="148" spans="1:12" ht="24">
      <c r="A148" s="6">
        <v>1225</v>
      </c>
      <c r="B148" s="6">
        <v>1072791</v>
      </c>
      <c r="C148" s="6" t="s">
        <v>269</v>
      </c>
      <c r="D148" s="6" t="s">
        <v>123</v>
      </c>
      <c r="E148" s="6"/>
      <c r="F148" s="6" t="s">
        <v>31</v>
      </c>
      <c r="G148" s="23"/>
      <c r="H148" s="24">
        <v>368.5</v>
      </c>
      <c r="I148" s="24">
        <v>363.87</v>
      </c>
      <c r="J148" s="25">
        <f t="shared" si="6"/>
        <v>0</v>
      </c>
      <c r="K148" s="25">
        <f t="shared" si="7"/>
        <v>0</v>
      </c>
      <c r="L148" s="33">
        <v>3</v>
      </c>
    </row>
    <row r="149" spans="1:12" ht="24">
      <c r="A149" s="6">
        <v>1245</v>
      </c>
      <c r="B149" s="6">
        <v>1072782</v>
      </c>
      <c r="C149" s="6" t="s">
        <v>270</v>
      </c>
      <c r="D149" s="6" t="s">
        <v>271</v>
      </c>
      <c r="E149" s="6"/>
      <c r="F149" s="6" t="s">
        <v>31</v>
      </c>
      <c r="G149" s="23"/>
      <c r="H149" s="24">
        <v>1517.7</v>
      </c>
      <c r="I149" s="24">
        <v>1390.01</v>
      </c>
      <c r="J149" s="25">
        <f t="shared" si="6"/>
        <v>0</v>
      </c>
      <c r="K149" s="25">
        <f t="shared" si="7"/>
        <v>0</v>
      </c>
      <c r="L149" s="33">
        <v>3</v>
      </c>
    </row>
    <row r="150" spans="1:12" ht="24">
      <c r="A150" s="6">
        <v>1286</v>
      </c>
      <c r="B150" s="6">
        <v>1088012</v>
      </c>
      <c r="C150" s="6" t="s">
        <v>272</v>
      </c>
      <c r="D150" s="6" t="s">
        <v>273</v>
      </c>
      <c r="E150" s="6"/>
      <c r="F150" s="6" t="s">
        <v>31</v>
      </c>
      <c r="G150" s="23"/>
      <c r="H150" s="24">
        <v>1013.2</v>
      </c>
      <c r="I150" s="24">
        <v>978.04</v>
      </c>
      <c r="J150" s="25">
        <f t="shared" si="6"/>
        <v>0</v>
      </c>
      <c r="K150" s="25">
        <f t="shared" si="7"/>
        <v>0</v>
      </c>
      <c r="L150" s="33">
        <v>2</v>
      </c>
    </row>
    <row r="151" spans="1:12" ht="24">
      <c r="A151" s="6">
        <v>1287</v>
      </c>
      <c r="B151" s="6">
        <v>1088013</v>
      </c>
      <c r="C151" s="6" t="s">
        <v>272</v>
      </c>
      <c r="D151" s="6" t="s">
        <v>274</v>
      </c>
      <c r="E151" s="6"/>
      <c r="F151" s="6" t="s">
        <v>31</v>
      </c>
      <c r="G151" s="23"/>
      <c r="H151" s="24">
        <v>1013.2</v>
      </c>
      <c r="I151" s="24">
        <v>978.04</v>
      </c>
      <c r="J151" s="25">
        <f t="shared" si="6"/>
        <v>0</v>
      </c>
      <c r="K151" s="25">
        <f t="shared" si="7"/>
        <v>0</v>
      </c>
      <c r="L151" s="33">
        <v>2</v>
      </c>
    </row>
    <row r="152" spans="1:12" ht="24">
      <c r="A152" s="6">
        <v>1288</v>
      </c>
      <c r="B152" s="6">
        <v>1088014</v>
      </c>
      <c r="C152" s="6" t="s">
        <v>272</v>
      </c>
      <c r="D152" s="6" t="s">
        <v>275</v>
      </c>
      <c r="E152" s="6"/>
      <c r="F152" s="6" t="s">
        <v>31</v>
      </c>
      <c r="G152" s="23"/>
      <c r="H152" s="24">
        <v>1013.2</v>
      </c>
      <c r="I152" s="24">
        <v>978.04</v>
      </c>
      <c r="J152" s="25">
        <f t="shared" si="6"/>
        <v>0</v>
      </c>
      <c r="K152" s="25">
        <f t="shared" si="7"/>
        <v>0</v>
      </c>
      <c r="L152" s="33">
        <v>2</v>
      </c>
    </row>
    <row r="153" spans="1:12" ht="24">
      <c r="A153" s="6">
        <v>1289</v>
      </c>
      <c r="B153" s="6">
        <v>1088015</v>
      </c>
      <c r="C153" s="6" t="s">
        <v>272</v>
      </c>
      <c r="D153" s="6" t="s">
        <v>276</v>
      </c>
      <c r="E153" s="6"/>
      <c r="F153" s="6" t="s">
        <v>31</v>
      </c>
      <c r="G153" s="23"/>
      <c r="H153" s="24">
        <v>1013.2</v>
      </c>
      <c r="I153" s="24">
        <v>978.04</v>
      </c>
      <c r="J153" s="25">
        <f t="shared" si="6"/>
        <v>0</v>
      </c>
      <c r="K153" s="25">
        <f t="shared" si="7"/>
        <v>0</v>
      </c>
      <c r="L153" s="33">
        <v>2</v>
      </c>
    </row>
    <row r="154" spans="1:12" ht="24">
      <c r="A154" s="6">
        <v>1298</v>
      </c>
      <c r="B154" s="6">
        <v>9088225</v>
      </c>
      <c r="C154" s="6" t="s">
        <v>272</v>
      </c>
      <c r="D154" s="6" t="s">
        <v>277</v>
      </c>
      <c r="E154" s="6"/>
      <c r="F154" s="6" t="s">
        <v>31</v>
      </c>
      <c r="G154" s="23"/>
      <c r="H154" s="24">
        <v>4709.2</v>
      </c>
      <c r="I154" s="24">
        <v>4545.88</v>
      </c>
      <c r="J154" s="25">
        <f t="shared" si="6"/>
        <v>0</v>
      </c>
      <c r="K154" s="25">
        <f t="shared" si="7"/>
        <v>0</v>
      </c>
      <c r="L154" s="33">
        <v>2</v>
      </c>
    </row>
    <row r="155" spans="1:12" ht="24">
      <c r="A155" s="6">
        <v>1299</v>
      </c>
      <c r="B155" s="6">
        <v>9088226</v>
      </c>
      <c r="C155" s="6" t="s">
        <v>272</v>
      </c>
      <c r="D155" s="6" t="s">
        <v>278</v>
      </c>
      <c r="E155" s="6"/>
      <c r="F155" s="6" t="s">
        <v>31</v>
      </c>
      <c r="G155" s="23"/>
      <c r="H155" s="24">
        <v>4709.2</v>
      </c>
      <c r="I155" s="24">
        <v>4545.88</v>
      </c>
      <c r="J155" s="25">
        <f t="shared" si="6"/>
        <v>0</v>
      </c>
      <c r="K155" s="25">
        <f t="shared" si="7"/>
        <v>0</v>
      </c>
      <c r="L155" s="33">
        <v>2</v>
      </c>
    </row>
    <row r="156" spans="1:12" ht="24">
      <c r="A156" s="6">
        <v>1300</v>
      </c>
      <c r="B156" s="6">
        <v>9088227</v>
      </c>
      <c r="C156" s="6" t="s">
        <v>272</v>
      </c>
      <c r="D156" s="6" t="s">
        <v>279</v>
      </c>
      <c r="E156" s="6"/>
      <c r="F156" s="6" t="s">
        <v>31</v>
      </c>
      <c r="G156" s="23"/>
      <c r="H156" s="24">
        <v>4709.2</v>
      </c>
      <c r="I156" s="24">
        <v>4545.78</v>
      </c>
      <c r="J156" s="25">
        <f t="shared" si="6"/>
        <v>0</v>
      </c>
      <c r="K156" s="25">
        <f t="shared" si="7"/>
        <v>0</v>
      </c>
      <c r="L156" s="33">
        <v>2</v>
      </c>
    </row>
    <row r="157" spans="1:12" ht="24">
      <c r="A157" s="6">
        <v>1301</v>
      </c>
      <c r="B157" s="6">
        <v>1079000</v>
      </c>
      <c r="C157" s="6" t="s">
        <v>280</v>
      </c>
      <c r="D157" s="6" t="s">
        <v>281</v>
      </c>
      <c r="E157" s="6"/>
      <c r="F157" s="6" t="s">
        <v>31</v>
      </c>
      <c r="G157" s="23"/>
      <c r="H157" s="24">
        <v>1726.8</v>
      </c>
      <c r="I157" s="43">
        <v>1542</v>
      </c>
      <c r="J157" s="25">
        <f t="shared" si="6"/>
        <v>0</v>
      </c>
      <c r="K157" s="25">
        <f t="shared" si="7"/>
        <v>0</v>
      </c>
      <c r="L157" s="33">
        <v>3</v>
      </c>
    </row>
    <row r="158" spans="1:12" ht="24">
      <c r="A158" s="6">
        <v>1302</v>
      </c>
      <c r="B158" s="6">
        <v>1079002</v>
      </c>
      <c r="C158" s="6" t="s">
        <v>280</v>
      </c>
      <c r="D158" s="6" t="s">
        <v>282</v>
      </c>
      <c r="E158" s="6"/>
      <c r="F158" s="6" t="s">
        <v>31</v>
      </c>
      <c r="G158" s="23"/>
      <c r="H158" s="24">
        <v>2315.3</v>
      </c>
      <c r="I158" s="43">
        <v>2067.5</v>
      </c>
      <c r="J158" s="25">
        <f t="shared" si="6"/>
        <v>0</v>
      </c>
      <c r="K158" s="25">
        <f t="shared" si="7"/>
        <v>0</v>
      </c>
      <c r="L158" s="33">
        <v>3</v>
      </c>
    </row>
    <row r="159" spans="1:12" ht="24">
      <c r="A159" s="6">
        <v>1316</v>
      </c>
      <c r="B159" s="6">
        <v>1088055</v>
      </c>
      <c r="C159" s="6" t="s">
        <v>283</v>
      </c>
      <c r="D159" s="6" t="s">
        <v>284</v>
      </c>
      <c r="E159" s="6"/>
      <c r="F159" s="6" t="s">
        <v>31</v>
      </c>
      <c r="G159" s="23"/>
      <c r="H159" s="24">
        <v>2992.6</v>
      </c>
      <c r="I159" s="43">
        <v>2632.6</v>
      </c>
      <c r="J159" s="25">
        <f t="shared" si="6"/>
        <v>0</v>
      </c>
      <c r="K159" s="25">
        <f t="shared" si="7"/>
        <v>0</v>
      </c>
      <c r="L159" s="33">
        <v>3</v>
      </c>
    </row>
    <row r="160" spans="1:12" ht="24">
      <c r="A160" s="6">
        <v>1319</v>
      </c>
      <c r="B160" s="6">
        <v>1182051</v>
      </c>
      <c r="C160" s="6" t="s">
        <v>285</v>
      </c>
      <c r="D160" s="6" t="s">
        <v>286</v>
      </c>
      <c r="E160" s="6"/>
      <c r="F160" s="6" t="s">
        <v>31</v>
      </c>
      <c r="G160" s="23"/>
      <c r="H160" s="24">
        <v>351.5</v>
      </c>
      <c r="I160" s="43">
        <v>348.8</v>
      </c>
      <c r="J160" s="25">
        <f t="shared" si="6"/>
        <v>0</v>
      </c>
      <c r="K160" s="25">
        <f t="shared" si="7"/>
        <v>0</v>
      </c>
      <c r="L160" s="33">
        <v>1</v>
      </c>
    </row>
    <row r="161" spans="1:12" ht="24">
      <c r="A161" s="6">
        <v>1320</v>
      </c>
      <c r="B161" s="6">
        <v>1182052</v>
      </c>
      <c r="C161" s="6" t="s">
        <v>285</v>
      </c>
      <c r="D161" s="6" t="s">
        <v>287</v>
      </c>
      <c r="E161" s="6"/>
      <c r="F161" s="6" t="s">
        <v>31</v>
      </c>
      <c r="G161" s="23"/>
      <c r="H161" s="24">
        <v>1234.4</v>
      </c>
      <c r="I161" s="43">
        <v>1168.8000000000002</v>
      </c>
      <c r="J161" s="25">
        <f t="shared" si="6"/>
        <v>0</v>
      </c>
      <c r="K161" s="25">
        <f t="shared" si="7"/>
        <v>0</v>
      </c>
      <c r="L161" s="33">
        <v>1</v>
      </c>
    </row>
    <row r="162" spans="1:12" ht="24">
      <c r="A162" s="6">
        <v>1322</v>
      </c>
      <c r="B162" s="6">
        <v>2087505</v>
      </c>
      <c r="C162" s="6" t="s">
        <v>288</v>
      </c>
      <c r="D162" s="6" t="s">
        <v>289</v>
      </c>
      <c r="E162" s="6"/>
      <c r="F162" s="6" t="s">
        <v>31</v>
      </c>
      <c r="G162" s="23"/>
      <c r="H162" s="24">
        <v>156.2</v>
      </c>
      <c r="I162" s="43">
        <v>155</v>
      </c>
      <c r="J162" s="25">
        <f t="shared" si="6"/>
        <v>0</v>
      </c>
      <c r="K162" s="25">
        <f t="shared" si="7"/>
        <v>0</v>
      </c>
      <c r="L162" s="33">
        <v>1</v>
      </c>
    </row>
    <row r="163" spans="1:12" ht="24">
      <c r="A163" s="6">
        <v>1324</v>
      </c>
      <c r="B163" s="6">
        <v>2087508</v>
      </c>
      <c r="C163" s="6" t="s">
        <v>288</v>
      </c>
      <c r="D163" s="6" t="s">
        <v>290</v>
      </c>
      <c r="E163" s="6"/>
      <c r="F163" s="6" t="s">
        <v>31</v>
      </c>
      <c r="G163" s="23"/>
      <c r="H163" s="24">
        <v>93.7</v>
      </c>
      <c r="I163" s="43">
        <v>93</v>
      </c>
      <c r="J163" s="25">
        <f t="shared" si="6"/>
        <v>0</v>
      </c>
      <c r="K163" s="25">
        <f t="shared" si="7"/>
        <v>0</v>
      </c>
      <c r="L163" s="33">
        <v>1</v>
      </c>
    </row>
    <row r="164" spans="1:12" ht="24">
      <c r="A164" s="6">
        <v>1325</v>
      </c>
      <c r="B164" s="6">
        <v>1029080</v>
      </c>
      <c r="C164" s="6" t="s">
        <v>291</v>
      </c>
      <c r="D164" s="6" t="s">
        <v>292</v>
      </c>
      <c r="E164" s="6"/>
      <c r="F164" s="6" t="s">
        <v>31</v>
      </c>
      <c r="G164" s="23"/>
      <c r="H164" s="24">
        <v>134.2</v>
      </c>
      <c r="I164" s="24">
        <v>123.26</v>
      </c>
      <c r="J164" s="25">
        <f t="shared" si="6"/>
        <v>0</v>
      </c>
      <c r="K164" s="25">
        <f t="shared" si="7"/>
        <v>0</v>
      </c>
      <c r="L164" s="33">
        <v>3</v>
      </c>
    </row>
    <row r="165" spans="1:12" ht="24">
      <c r="A165" s="6">
        <v>1326</v>
      </c>
      <c r="B165" s="6">
        <v>1029082</v>
      </c>
      <c r="C165" s="6" t="s">
        <v>145</v>
      </c>
      <c r="D165" s="6" t="s">
        <v>293</v>
      </c>
      <c r="E165" s="6"/>
      <c r="F165" s="6" t="s">
        <v>31</v>
      </c>
      <c r="G165" s="23"/>
      <c r="H165" s="24">
        <v>225.4</v>
      </c>
      <c r="I165" s="24">
        <v>206.13</v>
      </c>
      <c r="J165" s="25">
        <f aca="true" t="shared" si="8" ref="J165:J187">G165*H165</f>
        <v>0</v>
      </c>
      <c r="K165" s="25">
        <f t="shared" si="7"/>
        <v>0</v>
      </c>
      <c r="L165" s="33">
        <v>3</v>
      </c>
    </row>
    <row r="166" spans="1:12" ht="36">
      <c r="A166" s="6">
        <v>1343</v>
      </c>
      <c r="B166" s="6">
        <v>7114670</v>
      </c>
      <c r="C166" s="6" t="s">
        <v>294</v>
      </c>
      <c r="D166" s="6" t="s">
        <v>295</v>
      </c>
      <c r="E166" s="6"/>
      <c r="F166" s="6" t="s">
        <v>31</v>
      </c>
      <c r="G166" s="23"/>
      <c r="H166" s="24">
        <v>2338.8</v>
      </c>
      <c r="I166" s="24">
        <v>2301.62</v>
      </c>
      <c r="J166" s="25">
        <f t="shared" si="8"/>
        <v>0</v>
      </c>
      <c r="K166" s="25">
        <f t="shared" si="7"/>
        <v>0</v>
      </c>
      <c r="L166" s="33">
        <v>2</v>
      </c>
    </row>
    <row r="167" spans="1:12" ht="36">
      <c r="A167" s="6">
        <v>1345</v>
      </c>
      <c r="B167" s="6">
        <v>7114672</v>
      </c>
      <c r="C167" s="6" t="s">
        <v>294</v>
      </c>
      <c r="D167" s="6" t="s">
        <v>296</v>
      </c>
      <c r="E167" s="6"/>
      <c r="F167" s="6" t="s">
        <v>31</v>
      </c>
      <c r="G167" s="23"/>
      <c r="H167" s="24">
        <v>3293.1</v>
      </c>
      <c r="I167" s="24">
        <v>3240.86</v>
      </c>
      <c r="J167" s="25">
        <f t="shared" si="8"/>
        <v>0</v>
      </c>
      <c r="K167" s="25">
        <f t="shared" si="7"/>
        <v>0</v>
      </c>
      <c r="L167" s="33">
        <v>2</v>
      </c>
    </row>
    <row r="168" spans="1:12" ht="24">
      <c r="A168" s="6">
        <v>1349</v>
      </c>
      <c r="B168" s="6">
        <v>7114711</v>
      </c>
      <c r="C168" s="6" t="s">
        <v>297</v>
      </c>
      <c r="D168" s="6" t="s">
        <v>298</v>
      </c>
      <c r="E168" s="6"/>
      <c r="F168" s="6" t="s">
        <v>31</v>
      </c>
      <c r="G168" s="23"/>
      <c r="H168" s="24">
        <v>1623.9</v>
      </c>
      <c r="I168" s="24">
        <v>1548.07</v>
      </c>
      <c r="J168" s="25">
        <f t="shared" si="8"/>
        <v>0</v>
      </c>
      <c r="K168" s="25">
        <f t="shared" si="7"/>
        <v>0</v>
      </c>
      <c r="L168" s="33">
        <v>3</v>
      </c>
    </row>
    <row r="169" spans="1:12" ht="36">
      <c r="A169" s="6">
        <v>1368</v>
      </c>
      <c r="B169" s="6">
        <v>7114744</v>
      </c>
      <c r="C169" s="6" t="s">
        <v>299</v>
      </c>
      <c r="D169" s="6" t="s">
        <v>300</v>
      </c>
      <c r="E169" s="6"/>
      <c r="F169" s="6" t="s">
        <v>31</v>
      </c>
      <c r="G169" s="23"/>
      <c r="H169" s="24">
        <v>1885.4</v>
      </c>
      <c r="I169" s="24">
        <v>1788.22</v>
      </c>
      <c r="J169" s="25">
        <f t="shared" si="8"/>
        <v>0</v>
      </c>
      <c r="K169" s="25">
        <f t="shared" si="7"/>
        <v>0</v>
      </c>
      <c r="L169" s="33">
        <v>2</v>
      </c>
    </row>
    <row r="170" spans="1:12" ht="36">
      <c r="A170" s="6">
        <v>1369</v>
      </c>
      <c r="B170" s="6">
        <v>7114741</v>
      </c>
      <c r="C170" s="6" t="s">
        <v>299</v>
      </c>
      <c r="D170" s="6" t="s">
        <v>301</v>
      </c>
      <c r="E170" s="6"/>
      <c r="F170" s="6" t="s">
        <v>31</v>
      </c>
      <c r="G170" s="23"/>
      <c r="H170" s="24">
        <v>3122.3</v>
      </c>
      <c r="I170" s="43">
        <v>2603.3</v>
      </c>
      <c r="J170" s="25">
        <f t="shared" si="8"/>
        <v>0</v>
      </c>
      <c r="K170" s="25">
        <f t="shared" si="7"/>
        <v>0</v>
      </c>
      <c r="L170" s="33">
        <v>2</v>
      </c>
    </row>
    <row r="171" spans="1:12" ht="24">
      <c r="A171" s="6">
        <v>1370</v>
      </c>
      <c r="B171" s="6">
        <v>7114730</v>
      </c>
      <c r="C171" s="6" t="s">
        <v>302</v>
      </c>
      <c r="D171" s="6" t="s">
        <v>303</v>
      </c>
      <c r="E171" s="6"/>
      <c r="F171" s="6" t="s">
        <v>31</v>
      </c>
      <c r="G171" s="23"/>
      <c r="H171" s="24">
        <v>3324.4</v>
      </c>
      <c r="I171" s="43">
        <v>2722.5</v>
      </c>
      <c r="J171" s="25">
        <f t="shared" si="8"/>
        <v>0</v>
      </c>
      <c r="K171" s="25">
        <f t="shared" si="7"/>
        <v>0</v>
      </c>
      <c r="L171" s="33">
        <v>3</v>
      </c>
    </row>
    <row r="172" spans="1:12" ht="36">
      <c r="A172" s="6">
        <v>1371</v>
      </c>
      <c r="B172" s="6">
        <v>7114732</v>
      </c>
      <c r="C172" s="6" t="s">
        <v>304</v>
      </c>
      <c r="D172" s="6" t="s">
        <v>305</v>
      </c>
      <c r="E172" s="6"/>
      <c r="F172" s="6" t="s">
        <v>31</v>
      </c>
      <c r="G172" s="23"/>
      <c r="H172" s="24">
        <v>3341</v>
      </c>
      <c r="I172" s="43">
        <v>2722.5</v>
      </c>
      <c r="J172" s="25">
        <f t="shared" si="8"/>
        <v>0</v>
      </c>
      <c r="K172" s="25">
        <f t="shared" si="7"/>
        <v>0</v>
      </c>
      <c r="L172" s="33">
        <v>3</v>
      </c>
    </row>
    <row r="173" spans="1:12" ht="24">
      <c r="A173" s="6">
        <v>1373</v>
      </c>
      <c r="B173" s="6">
        <v>7114733</v>
      </c>
      <c r="C173" s="6" t="s">
        <v>306</v>
      </c>
      <c r="D173" s="6" t="s">
        <v>307</v>
      </c>
      <c r="E173" s="6"/>
      <c r="F173" s="6" t="s">
        <v>31</v>
      </c>
      <c r="G173" s="23"/>
      <c r="H173" s="24">
        <v>3013</v>
      </c>
      <c r="I173" s="24">
        <v>2908.39</v>
      </c>
      <c r="J173" s="25">
        <f t="shared" si="8"/>
        <v>0</v>
      </c>
      <c r="K173" s="25">
        <f t="shared" si="7"/>
        <v>0</v>
      </c>
      <c r="L173" s="33">
        <v>2</v>
      </c>
    </row>
    <row r="174" spans="1:12" ht="24">
      <c r="A174" s="6">
        <v>1374</v>
      </c>
      <c r="B174" s="6">
        <v>7114003</v>
      </c>
      <c r="C174" s="6" t="s">
        <v>308</v>
      </c>
      <c r="D174" s="6" t="s">
        <v>309</v>
      </c>
      <c r="E174" s="6"/>
      <c r="F174" s="6" t="s">
        <v>31</v>
      </c>
      <c r="G174" s="23"/>
      <c r="H174" s="24">
        <v>3027.4</v>
      </c>
      <c r="I174" s="43">
        <v>2827.5</v>
      </c>
      <c r="J174" s="25">
        <f t="shared" si="8"/>
        <v>0</v>
      </c>
      <c r="K174" s="25">
        <f t="shared" si="7"/>
        <v>0</v>
      </c>
      <c r="L174" s="33">
        <v>2</v>
      </c>
    </row>
    <row r="175" spans="1:12" ht="24">
      <c r="A175" s="6">
        <v>1380</v>
      </c>
      <c r="B175" s="6">
        <v>1114293</v>
      </c>
      <c r="C175" s="6" t="s">
        <v>310</v>
      </c>
      <c r="D175" s="6" t="s">
        <v>311</v>
      </c>
      <c r="E175" s="6"/>
      <c r="F175" s="6" t="s">
        <v>31</v>
      </c>
      <c r="G175" s="23"/>
      <c r="H175" s="24">
        <v>335.9</v>
      </c>
      <c r="I175" s="43">
        <v>333.3</v>
      </c>
      <c r="J175" s="25">
        <f t="shared" si="8"/>
        <v>0</v>
      </c>
      <c r="K175" s="25">
        <f t="shared" si="7"/>
        <v>0</v>
      </c>
      <c r="L175" s="33">
        <v>1</v>
      </c>
    </row>
    <row r="176" spans="1:12" ht="24">
      <c r="A176" s="6">
        <v>1390</v>
      </c>
      <c r="B176" s="6">
        <v>1114645</v>
      </c>
      <c r="C176" s="6" t="s">
        <v>312</v>
      </c>
      <c r="D176" s="6" t="s">
        <v>313</v>
      </c>
      <c r="E176" s="6"/>
      <c r="F176" s="6" t="s">
        <v>31</v>
      </c>
      <c r="G176" s="23"/>
      <c r="H176" s="24">
        <v>690.8</v>
      </c>
      <c r="I176" s="24">
        <v>631.75</v>
      </c>
      <c r="J176" s="25">
        <f t="shared" si="8"/>
        <v>0</v>
      </c>
      <c r="K176" s="25">
        <f t="shared" si="7"/>
        <v>0</v>
      </c>
      <c r="L176" s="33">
        <v>3</v>
      </c>
    </row>
    <row r="177" spans="1:12" ht="24">
      <c r="A177" s="6">
        <v>1395</v>
      </c>
      <c r="B177" s="6">
        <v>1119220</v>
      </c>
      <c r="C177" s="6" t="s">
        <v>314</v>
      </c>
      <c r="D177" s="6" t="s">
        <v>315</v>
      </c>
      <c r="E177" s="6"/>
      <c r="F177" s="6" t="s">
        <v>31</v>
      </c>
      <c r="G177" s="23"/>
      <c r="H177" s="24">
        <v>4375.9</v>
      </c>
      <c r="I177" s="24">
        <v>4150.7</v>
      </c>
      <c r="J177" s="25">
        <f t="shared" si="8"/>
        <v>0</v>
      </c>
      <c r="K177" s="25">
        <f t="shared" si="7"/>
        <v>0</v>
      </c>
      <c r="L177" s="33">
        <v>2</v>
      </c>
    </row>
    <row r="178" spans="1:12" ht="36">
      <c r="A178" s="6">
        <v>1412</v>
      </c>
      <c r="B178" s="6">
        <v>7090852</v>
      </c>
      <c r="C178" s="6" t="s">
        <v>316</v>
      </c>
      <c r="D178" s="6" t="s">
        <v>317</v>
      </c>
      <c r="E178" s="6"/>
      <c r="F178" s="6" t="s">
        <v>31</v>
      </c>
      <c r="G178" s="23"/>
      <c r="H178" s="24">
        <v>267.7</v>
      </c>
      <c r="I178" s="43">
        <v>239.9</v>
      </c>
      <c r="J178" s="25">
        <f t="shared" si="8"/>
        <v>0</v>
      </c>
      <c r="K178" s="25">
        <f t="shared" si="7"/>
        <v>0</v>
      </c>
      <c r="L178" s="33">
        <v>3</v>
      </c>
    </row>
    <row r="179" spans="1:12" ht="24">
      <c r="A179" s="6">
        <v>1413</v>
      </c>
      <c r="B179" s="6">
        <v>4090851</v>
      </c>
      <c r="C179" s="6" t="s">
        <v>316</v>
      </c>
      <c r="D179" s="6" t="s">
        <v>318</v>
      </c>
      <c r="E179" s="6"/>
      <c r="F179" s="6" t="s">
        <v>31</v>
      </c>
      <c r="G179" s="23"/>
      <c r="H179" s="24">
        <v>300</v>
      </c>
      <c r="I179" s="43">
        <v>283.8</v>
      </c>
      <c r="J179" s="25">
        <f t="shared" si="8"/>
        <v>0</v>
      </c>
      <c r="K179" s="25">
        <f t="shared" si="7"/>
        <v>0</v>
      </c>
      <c r="L179" s="33">
        <v>3</v>
      </c>
    </row>
    <row r="180" spans="1:12" ht="24">
      <c r="A180" s="6">
        <v>1419</v>
      </c>
      <c r="B180" s="6">
        <v>4090921</v>
      </c>
      <c r="C180" s="6" t="s">
        <v>319</v>
      </c>
      <c r="D180" s="6" t="s">
        <v>320</v>
      </c>
      <c r="E180" s="6"/>
      <c r="F180" s="6" t="s">
        <v>31</v>
      </c>
      <c r="G180" s="23"/>
      <c r="H180" s="24">
        <v>281.7</v>
      </c>
      <c r="I180" s="24">
        <v>276.26</v>
      </c>
      <c r="J180" s="25">
        <f t="shared" si="8"/>
        <v>0</v>
      </c>
      <c r="K180" s="25">
        <f t="shared" si="7"/>
        <v>0</v>
      </c>
      <c r="L180" s="33">
        <v>3</v>
      </c>
    </row>
    <row r="181" spans="1:12" ht="24">
      <c r="A181" s="6">
        <v>1426</v>
      </c>
      <c r="B181" s="6">
        <v>7096065</v>
      </c>
      <c r="C181" s="6" t="s">
        <v>321</v>
      </c>
      <c r="D181" s="6" t="s">
        <v>322</v>
      </c>
      <c r="E181" s="6"/>
      <c r="F181" s="6" t="s">
        <v>31</v>
      </c>
      <c r="G181" s="23"/>
      <c r="H181" s="24">
        <v>307.1</v>
      </c>
      <c r="I181" s="24">
        <v>301.16</v>
      </c>
      <c r="J181" s="25">
        <f t="shared" si="8"/>
        <v>0</v>
      </c>
      <c r="K181" s="25">
        <f t="shared" si="7"/>
        <v>0</v>
      </c>
      <c r="L181" s="33">
        <v>3</v>
      </c>
    </row>
    <row r="182" spans="1:12" ht="24">
      <c r="A182" s="6">
        <v>1427</v>
      </c>
      <c r="B182" s="6">
        <v>7096060</v>
      </c>
      <c r="C182" s="6" t="s">
        <v>323</v>
      </c>
      <c r="D182" s="6" t="s">
        <v>324</v>
      </c>
      <c r="E182" s="6"/>
      <c r="F182" s="6" t="s">
        <v>31</v>
      </c>
      <c r="G182" s="23"/>
      <c r="H182" s="24">
        <v>754.7</v>
      </c>
      <c r="I182" s="24">
        <v>688.46</v>
      </c>
      <c r="J182" s="25">
        <f t="shared" si="8"/>
        <v>0</v>
      </c>
      <c r="K182" s="25">
        <f t="shared" si="7"/>
        <v>0</v>
      </c>
      <c r="L182" s="33">
        <v>4</v>
      </c>
    </row>
    <row r="183" spans="1:12" ht="36">
      <c r="A183" s="6">
        <v>1431</v>
      </c>
      <c r="B183" s="6">
        <v>7099005</v>
      </c>
      <c r="C183" s="6" t="s">
        <v>325</v>
      </c>
      <c r="D183" s="6" t="s">
        <v>326</v>
      </c>
      <c r="E183" s="6"/>
      <c r="F183" s="6" t="s">
        <v>31</v>
      </c>
      <c r="G183" s="23"/>
      <c r="H183" s="24">
        <v>453.1</v>
      </c>
      <c r="I183" s="24">
        <v>444.35</v>
      </c>
      <c r="J183" s="25">
        <f t="shared" si="8"/>
        <v>0</v>
      </c>
      <c r="K183" s="25">
        <f t="shared" si="7"/>
        <v>0</v>
      </c>
      <c r="L183" s="33">
        <v>3</v>
      </c>
    </row>
    <row r="184" spans="1:12" ht="36">
      <c r="A184" s="6">
        <v>1435</v>
      </c>
      <c r="B184" s="6">
        <v>7099182</v>
      </c>
      <c r="C184" s="6" t="s">
        <v>327</v>
      </c>
      <c r="D184" s="6" t="s">
        <v>328</v>
      </c>
      <c r="E184" s="6"/>
      <c r="F184" s="6" t="s">
        <v>31</v>
      </c>
      <c r="G184" s="23"/>
      <c r="H184" s="24">
        <v>317.2</v>
      </c>
      <c r="I184" s="24">
        <v>311.08</v>
      </c>
      <c r="J184" s="25">
        <f t="shared" si="8"/>
        <v>0</v>
      </c>
      <c r="K184" s="25">
        <f t="shared" si="7"/>
        <v>0</v>
      </c>
      <c r="L184" s="33">
        <v>3</v>
      </c>
    </row>
    <row r="185" spans="1:12" ht="36">
      <c r="A185" s="6">
        <v>1440</v>
      </c>
      <c r="B185" s="6">
        <v>7099175</v>
      </c>
      <c r="C185" s="6" t="s">
        <v>329</v>
      </c>
      <c r="D185" s="6" t="s">
        <v>330</v>
      </c>
      <c r="E185" s="6"/>
      <c r="F185" s="6" t="s">
        <v>31</v>
      </c>
      <c r="G185" s="23"/>
      <c r="H185" s="24">
        <v>1187.4</v>
      </c>
      <c r="I185" s="24">
        <v>1083.19</v>
      </c>
      <c r="J185" s="25">
        <f t="shared" si="8"/>
        <v>0</v>
      </c>
      <c r="K185" s="25">
        <f t="shared" si="7"/>
        <v>0</v>
      </c>
      <c r="L185" s="33">
        <v>4</v>
      </c>
    </row>
    <row r="186" spans="1:12" ht="36">
      <c r="A186" s="6">
        <v>1450</v>
      </c>
      <c r="B186" s="6">
        <v>7099004</v>
      </c>
      <c r="C186" s="6" t="s">
        <v>331</v>
      </c>
      <c r="D186" s="6" t="s">
        <v>332</v>
      </c>
      <c r="E186" s="6"/>
      <c r="F186" s="6" t="s">
        <v>31</v>
      </c>
      <c r="G186" s="23"/>
      <c r="H186" s="24">
        <v>367.2</v>
      </c>
      <c r="I186" s="24">
        <v>360.11</v>
      </c>
      <c r="J186" s="25">
        <f t="shared" si="8"/>
        <v>0</v>
      </c>
      <c r="K186" s="25">
        <f t="shared" si="7"/>
        <v>0</v>
      </c>
      <c r="L186" s="33">
        <v>3</v>
      </c>
    </row>
    <row r="187" spans="1:12" ht="24">
      <c r="A187" s="6">
        <v>1453</v>
      </c>
      <c r="B187" s="6">
        <v>7099190</v>
      </c>
      <c r="C187" s="6" t="s">
        <v>333</v>
      </c>
      <c r="D187" s="6" t="s">
        <v>334</v>
      </c>
      <c r="E187" s="6"/>
      <c r="F187" s="6" t="s">
        <v>31</v>
      </c>
      <c r="G187" s="23"/>
      <c r="H187" s="24">
        <v>1300.9</v>
      </c>
      <c r="I187" s="43">
        <v>1027.4</v>
      </c>
      <c r="J187" s="25">
        <f t="shared" si="8"/>
        <v>0</v>
      </c>
      <c r="K187" s="25">
        <f t="shared" si="7"/>
        <v>0</v>
      </c>
      <c r="L187" s="33">
        <v>4</v>
      </c>
    </row>
    <row r="188" spans="1:15" ht="15.75" customHeight="1">
      <c r="A188" s="44" t="s">
        <v>21</v>
      </c>
      <c r="B188" s="44"/>
      <c r="C188" s="44"/>
      <c r="D188" s="44"/>
      <c r="E188" s="44"/>
      <c r="F188" s="44"/>
      <c r="G188" s="44"/>
      <c r="H188" s="44"/>
      <c r="I188" s="44"/>
      <c r="J188" s="38">
        <f>SUM(J5:J187)</f>
        <v>0</v>
      </c>
      <c r="K188" s="38">
        <f>SUM(K5:K187)</f>
        <v>0</v>
      </c>
      <c r="L188" s="34"/>
      <c r="M188" s="29"/>
      <c r="N188" s="30"/>
      <c r="O188" s="31"/>
    </row>
    <row r="189" spans="1:15" ht="15" customHeight="1">
      <c r="A189" s="44" t="s">
        <v>22</v>
      </c>
      <c r="B189" s="44"/>
      <c r="C189" s="44"/>
      <c r="D189" s="44"/>
      <c r="E189" s="44"/>
      <c r="F189" s="44"/>
      <c r="G189" s="44"/>
      <c r="H189" s="44"/>
      <c r="I189" s="44"/>
      <c r="J189" s="38">
        <f>J188*0.1</f>
        <v>0</v>
      </c>
      <c r="K189" s="38">
        <f>K188*0.1</f>
        <v>0</v>
      </c>
      <c r="L189" s="28"/>
      <c r="M189" s="29"/>
      <c r="N189" s="30"/>
      <c r="O189" s="31"/>
    </row>
    <row r="190" spans="1:15" ht="15.75" customHeight="1">
      <c r="A190" s="44" t="s">
        <v>23</v>
      </c>
      <c r="B190" s="44"/>
      <c r="C190" s="44"/>
      <c r="D190" s="44"/>
      <c r="E190" s="44"/>
      <c r="F190" s="44"/>
      <c r="G190" s="44"/>
      <c r="H190" s="44"/>
      <c r="I190" s="44"/>
      <c r="J190" s="38">
        <f>SUM(J188:J189)</f>
        <v>0</v>
      </c>
      <c r="K190" s="38">
        <f>SUM(K188:K189)</f>
        <v>0</v>
      </c>
      <c r="L190" s="28"/>
      <c r="M190" s="29"/>
      <c r="N190" s="30"/>
      <c r="O190" s="31"/>
    </row>
  </sheetData>
  <sheetProtection/>
  <mergeCells count="5">
    <mergeCell ref="A189:I189"/>
    <mergeCell ref="A190:I190"/>
    <mergeCell ref="A1:K1"/>
    <mergeCell ref="A2:K2"/>
    <mergeCell ref="A188:I188"/>
  </mergeCells>
  <printOptions/>
  <pageMargins left="0.7086614173228347" right="0.7086614173228347" top="0.7480314960629921" bottom="0.7480314960629921" header="0.31496062992125984" footer="0.31496062992125984"/>
  <pageSetup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6.00390625" style="1" customWidth="1"/>
    <col min="5" max="7" width="20.140625" style="1" customWidth="1"/>
    <col min="8" max="16384" width="9.140625" style="1" customWidth="1"/>
  </cols>
  <sheetData>
    <row r="2" spans="2:5" ht="14.25">
      <c r="B2" s="9" t="s">
        <v>5</v>
      </c>
      <c r="C2" s="9"/>
      <c r="D2" s="9"/>
      <c r="E2" s="9" t="s">
        <v>335</v>
      </c>
    </row>
    <row r="4" ht="15" thickBot="1"/>
    <row r="5" spans="2:7" ht="24.75" thickBot="1">
      <c r="B5" s="2" t="s">
        <v>6</v>
      </c>
      <c r="C5" s="3" t="s">
        <v>32</v>
      </c>
      <c r="E5" s="15" t="s">
        <v>24</v>
      </c>
      <c r="F5" s="16" t="s">
        <v>25</v>
      </c>
      <c r="G5" s="17" t="s">
        <v>26</v>
      </c>
    </row>
    <row r="6" spans="2:7" ht="15" thickBot="1">
      <c r="B6" s="4"/>
      <c r="C6" s="5"/>
      <c r="E6" s="40">
        <f>specifikacija!J188</f>
        <v>0</v>
      </c>
      <c r="F6" s="40">
        <f>specifikacija!K188</f>
        <v>0</v>
      </c>
      <c r="G6" s="41">
        <f>specifikacija!K190</f>
        <v>0</v>
      </c>
    </row>
    <row r="7" spans="2:7" ht="36.75" thickBot="1">
      <c r="B7" s="2" t="s">
        <v>7</v>
      </c>
      <c r="C7" s="6" t="s">
        <v>339</v>
      </c>
      <c r="E7" s="46" t="s">
        <v>27</v>
      </c>
      <c r="F7" s="47"/>
      <c r="G7" s="48"/>
    </row>
    <row r="8" spans="2:7" ht="15" thickBot="1">
      <c r="B8" s="4"/>
      <c r="C8" s="5"/>
      <c r="E8" s="10">
        <f>E6/1000</f>
        <v>0</v>
      </c>
      <c r="F8" s="11">
        <f>F6/1000</f>
        <v>0</v>
      </c>
      <c r="G8" s="12">
        <f>G6/1000</f>
        <v>0</v>
      </c>
    </row>
    <row r="9" spans="2:7" ht="15">
      <c r="B9" s="2" t="s">
        <v>8</v>
      </c>
      <c r="C9" s="6" t="s">
        <v>19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9</v>
      </c>
      <c r="C11" s="6" t="s">
        <v>13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19" t="s">
        <v>20</v>
      </c>
      <c r="C13" s="20" t="s">
        <v>28</v>
      </c>
      <c r="E13" s="7" t="s">
        <v>16</v>
      </c>
      <c r="F13" s="18">
        <f>SUBTOTAL(101,specifikacija!L5:L187)</f>
        <v>2.4043715846994536</v>
      </c>
      <c r="G13" s="4"/>
    </row>
    <row r="14" spans="2:7" ht="14.25">
      <c r="B14" s="4"/>
      <c r="C14" s="5"/>
      <c r="E14" s="5"/>
      <c r="F14" s="5"/>
      <c r="G14" s="4"/>
    </row>
    <row r="15" spans="2:6" ht="24">
      <c r="B15" s="2" t="s">
        <v>10</v>
      </c>
      <c r="C15" s="3" t="s">
        <v>14</v>
      </c>
      <c r="E15" s="7" t="s">
        <v>17</v>
      </c>
      <c r="F15" s="6" t="s">
        <v>15</v>
      </c>
    </row>
    <row r="16" spans="2:3" ht="14.25">
      <c r="B16" s="4"/>
      <c r="C16" s="5"/>
    </row>
    <row r="17" spans="2:3" ht="25.5">
      <c r="B17" s="2" t="s">
        <v>11</v>
      </c>
      <c r="C17" s="3" t="s">
        <v>33</v>
      </c>
    </row>
    <row r="18" spans="2:3" ht="14.25">
      <c r="B18" s="4"/>
      <c r="C18" s="5"/>
    </row>
    <row r="19" spans="2:3" ht="15">
      <c r="B19" s="2" t="s">
        <v>12</v>
      </c>
      <c r="C19" s="8">
        <v>33600000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2018-08-16T08:00:47Z</dcterms:modified>
  <cp:category/>
  <cp:version/>
  <cp:contentType/>
  <cp:contentStatus/>
</cp:coreProperties>
</file>