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<sst xmlns="http://schemas.openxmlformats.org/spreadsheetml/2006/main" count="83" uniqueCount="70">
  <si>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</si>
  <si>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</si>
  <si>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</si>
  <si>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</si>
  <si>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</si>
  <si>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</si>
  <si>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</si>
  <si>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</si>
  <si>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</si>
  <si>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</si>
  <si>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</si>
  <si>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</si>
  <si>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</si>
  <si>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</si>
  <si>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</si>
  <si>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</si>
  <si>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</si>
  <si>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</si>
  <si>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</si>
  <si>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</si>
  <si>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</si>
  <si>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</si>
  <si>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</si>
  <si>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</si>
  <si>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</si>
  <si>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</si>
  <si>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</si>
  <si>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</si>
  <si>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</si>
  <si>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</si>
  <si>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</si>
  <si>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</si>
  <si>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</si>
  <si>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</si>
  <si>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</si>
  <si>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</si>
  <si>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</si>
  <si>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</si>
  <si>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</si>
  <si>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fluorouracil, 250 mg</t>
  </si>
  <si>
    <t xml:space="preserve">0034023
0034023
</t>
  </si>
  <si>
    <t xml:space="preserve">Fluorouracil-Teva
Fluorouracil-Teva
</t>
  </si>
  <si>
    <t xml:space="preserve">PHARMACHEMIE B.V., Holandija
TEVA GYOGYSZERGYAR ZRT., Mađarska
</t>
  </si>
  <si>
    <t>rastvor za injekciju/ koncentrat za rastvor za injekciju/infuziju</t>
  </si>
  <si>
    <t>250 mg</t>
  </si>
  <si>
    <t>bočica</t>
  </si>
  <si>
    <t>fluorouracil, 500 mg</t>
  </si>
  <si>
    <t xml:space="preserve">0034024
0034024
</t>
  </si>
  <si>
    <t>rastvor za injekciju/infuziju/ koncentrat za rastvor za injekciju/infuziju</t>
  </si>
  <si>
    <t>500 mg</t>
  </si>
  <si>
    <t>docetaksel</t>
  </si>
  <si>
    <t xml:space="preserve">0039727
0039727
</t>
  </si>
  <si>
    <t xml:space="preserve">Docetaxel
 Docetaxel
</t>
  </si>
  <si>
    <t xml:space="preserve">ACTAVIS ITALY S.P.A, Italija
S.C. SINDAN-PHARMA S.R.L., Rumunija
</t>
  </si>
  <si>
    <t>koncentrat za rastvor za infuziju/ koncentrat i rastvarač za rastvor za infuziju</t>
  </si>
  <si>
    <t>20 mg</t>
  </si>
  <si>
    <t xml:space="preserve">0039728
0039728
</t>
  </si>
  <si>
    <t>80 mg</t>
  </si>
  <si>
    <t>karboplatin</t>
  </si>
  <si>
    <t xml:space="preserve">0031306
0031306
</t>
  </si>
  <si>
    <t xml:space="preserve">Carboplasin®
 Carboplasin®
</t>
  </si>
  <si>
    <t>koncentrat za rastvor za infuziju</t>
  </si>
  <si>
    <t>150 mg</t>
  </si>
  <si>
    <t xml:space="preserve">0031307
0031307
</t>
  </si>
  <si>
    <t>450 mg</t>
  </si>
  <si>
    <t>УКУПНО ЗА ПАРТИЈУ 24:</t>
  </si>
  <si>
    <t>УКУПНО ЗА ПАРТИЈУ 32:</t>
  </si>
  <si>
    <t xml:space="preserve">Укупна цена
 без ПДВ-а </t>
  </si>
  <si>
    <t>404-1-110/18-31</t>
  </si>
  <si>
    <t>Цитостатици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</si>
</sst>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7" fillId="0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3" fontId="38" fillId="34" borderId="17" xfId="0" applyNumberFormat="1" applyFont="1" applyFill="1" applyBorder="1" applyAlignment="1">
      <alignment horizontal="center" vertical="center" wrapText="1"/>
    </xf>
    <xf numFmtId="3" fontId="38" fillId="0" borderId="18" xfId="0" applyNumberFormat="1" applyFont="1" applyFill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49" fillId="7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6" fillId="36" borderId="10" xfId="56" applyNumberFormat="1" applyFont="1" applyFill="1" applyBorder="1" applyAlignment="1">
      <alignment horizontal="center" vertical="center" wrapText="1"/>
      <protection/>
    </xf>
    <xf numFmtId="3" fontId="49" fillId="36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7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" fontId="45" fillId="7" borderId="10" xfId="0" applyNumberFormat="1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right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3" fontId="38" fillId="0" borderId="23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4" fontId="46" fillId="33" borderId="14" xfId="55" applyNumberFormat="1" applyFont="1" applyFill="1" applyBorder="1" applyAlignment="1">
      <alignment horizontal="center" vertical="center" wrapText="1"/>
      <protection/>
    </xf>
    <xf numFmtId="4" fontId="46" fillId="33" borderId="12" xfId="55" applyNumberFormat="1" applyFont="1" applyFill="1" applyBorder="1" applyAlignment="1">
      <alignment horizontal="center" vertical="center" wrapText="1"/>
      <protection/>
    </xf>
    <xf numFmtId="4" fontId="46" fillId="33" borderId="16" xfId="55" applyNumberFormat="1" applyFont="1" applyFill="1" applyBorder="1" applyAlignment="1">
      <alignment horizontal="center" vertical="center" wrapText="1"/>
      <protection/>
    </xf>
    <xf numFmtId="4" fontId="51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30" customWidth="1"/>
    <col min="10" max="10" width="12.00390625" style="31" hidden="1" customWidth="1"/>
    <col min="11" max="11" width="11.00390625" style="31" customWidth="1"/>
    <col min="12" max="12" width="15.57421875" style="31" hidden="1" customWidth="1"/>
    <col min="13" max="13" width="22.8515625" style="31" customWidth="1"/>
    <col min="14" max="14" width="16.28125" style="30" hidden="1" customWidth="1"/>
    <col min="15" max="15" width="17.57421875" style="2" customWidth="1"/>
    <col min="16" max="16" width="9.140625" style="2" customWidth="1"/>
    <col min="17" max="17" width="10.140625" style="2" bestFit="1" customWidth="1"/>
    <col min="18" max="16384" width="9.140625" style="2" customWidth="1"/>
  </cols>
  <sheetData>
    <row r="2" spans="1:15" ht="12.75" customHeight="1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6"/>
    </row>
    <row r="3" spans="1:15" ht="12.75" customHeight="1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6"/>
    </row>
    <row r="5" ht="13.5" thickBot="1"/>
    <row r="6" spans="1:14" ht="53.25" customHeight="1" thickBot="1" thickTop="1">
      <c r="A6" s="41" t="s">
        <v>25</v>
      </c>
      <c r="B6" s="41" t="s">
        <v>27</v>
      </c>
      <c r="C6" s="42" t="s">
        <v>0</v>
      </c>
      <c r="D6" s="42" t="s">
        <v>28</v>
      </c>
      <c r="E6" s="42" t="s">
        <v>2</v>
      </c>
      <c r="F6" s="42" t="s">
        <v>1</v>
      </c>
      <c r="G6" s="42" t="s">
        <v>9</v>
      </c>
      <c r="H6" s="43" t="s">
        <v>3</v>
      </c>
      <c r="I6" s="44" t="s">
        <v>4</v>
      </c>
      <c r="J6" s="45" t="s">
        <v>5</v>
      </c>
      <c r="K6" s="46" t="s">
        <v>6</v>
      </c>
      <c r="L6" s="45" t="s">
        <v>7</v>
      </c>
      <c r="M6" s="46" t="s">
        <v>67</v>
      </c>
      <c r="N6" s="32" t="s">
        <v>8</v>
      </c>
    </row>
    <row r="7" spans="1:14" s="28" customFormat="1" ht="60" customHeight="1" thickBot="1" thickTop="1">
      <c r="A7" s="52">
        <v>15</v>
      </c>
      <c r="B7" s="53" t="s">
        <v>39</v>
      </c>
      <c r="C7" s="47" t="s">
        <v>40</v>
      </c>
      <c r="D7" s="48" t="s">
        <v>41</v>
      </c>
      <c r="E7" s="48" t="s">
        <v>42</v>
      </c>
      <c r="F7" s="53" t="s">
        <v>43</v>
      </c>
      <c r="G7" s="53" t="s">
        <v>44</v>
      </c>
      <c r="H7" s="53" t="s">
        <v>45</v>
      </c>
      <c r="I7" s="29"/>
      <c r="J7" s="54">
        <v>452.2</v>
      </c>
      <c r="K7" s="69">
        <v>297.7</v>
      </c>
      <c r="L7" s="49">
        <f>I7*J7</f>
        <v>0</v>
      </c>
      <c r="M7" s="49">
        <f>I7*K7</f>
        <v>0</v>
      </c>
      <c r="N7" s="39">
        <v>4</v>
      </c>
    </row>
    <row r="8" spans="1:17" s="28" customFormat="1" ht="60" customHeight="1" thickBot="1">
      <c r="A8" s="52">
        <v>16</v>
      </c>
      <c r="B8" s="53" t="s">
        <v>46</v>
      </c>
      <c r="C8" s="47" t="s">
        <v>47</v>
      </c>
      <c r="D8" s="48" t="s">
        <v>41</v>
      </c>
      <c r="E8" s="48" t="s">
        <v>42</v>
      </c>
      <c r="F8" s="53" t="s">
        <v>48</v>
      </c>
      <c r="G8" s="53" t="s">
        <v>49</v>
      </c>
      <c r="H8" s="53" t="s">
        <v>45</v>
      </c>
      <c r="I8" s="29"/>
      <c r="J8" s="54">
        <v>425</v>
      </c>
      <c r="K8" s="69">
        <v>257.22</v>
      </c>
      <c r="L8" s="49">
        <f aca="true" t="shared" si="0" ref="L8:L13">I8*J8</f>
        <v>0</v>
      </c>
      <c r="M8" s="49">
        <f aca="true" t="shared" si="1" ref="M8:M13">I8*K8</f>
        <v>0</v>
      </c>
      <c r="N8" s="40">
        <v>4</v>
      </c>
      <c r="Q8" s="38"/>
    </row>
    <row r="9" spans="1:14" s="28" customFormat="1" ht="53.25" customHeight="1" thickTop="1">
      <c r="A9" s="59">
        <v>24</v>
      </c>
      <c r="B9" s="60" t="s">
        <v>50</v>
      </c>
      <c r="C9" s="47" t="s">
        <v>51</v>
      </c>
      <c r="D9" s="48" t="s">
        <v>52</v>
      </c>
      <c r="E9" s="7" t="s">
        <v>53</v>
      </c>
      <c r="F9" s="60" t="s">
        <v>54</v>
      </c>
      <c r="G9" s="53" t="s">
        <v>55</v>
      </c>
      <c r="H9" s="53" t="s">
        <v>45</v>
      </c>
      <c r="I9" s="29"/>
      <c r="J9" s="55">
        <v>2354.5</v>
      </c>
      <c r="K9" s="56">
        <v>2224.94</v>
      </c>
      <c r="L9" s="49">
        <f t="shared" si="0"/>
        <v>0</v>
      </c>
      <c r="M9" s="49">
        <f t="shared" si="1"/>
        <v>0</v>
      </c>
      <c r="N9" s="61">
        <v>4</v>
      </c>
    </row>
    <row r="10" spans="1:14" s="28" customFormat="1" ht="57" customHeight="1">
      <c r="A10" s="59"/>
      <c r="B10" s="60"/>
      <c r="C10" s="47" t="s">
        <v>56</v>
      </c>
      <c r="D10" s="48" t="s">
        <v>52</v>
      </c>
      <c r="E10" s="7" t="s">
        <v>53</v>
      </c>
      <c r="F10" s="60"/>
      <c r="G10" s="53" t="s">
        <v>57</v>
      </c>
      <c r="H10" s="53" t="s">
        <v>45</v>
      </c>
      <c r="I10" s="29"/>
      <c r="J10" s="55">
        <v>8790.9</v>
      </c>
      <c r="K10" s="56">
        <v>8307.37</v>
      </c>
      <c r="L10" s="49">
        <f t="shared" si="0"/>
        <v>0</v>
      </c>
      <c r="M10" s="49">
        <f t="shared" si="1"/>
        <v>0</v>
      </c>
      <c r="N10" s="62"/>
    </row>
    <row r="11" spans="1:14" s="28" customFormat="1" ht="16.5" customHeight="1">
      <c r="A11" s="58" t="s">
        <v>65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49">
        <f>L9+L10</f>
        <v>0</v>
      </c>
      <c r="M11" s="51">
        <f>M9+M10</f>
        <v>0</v>
      </c>
      <c r="N11" s="33"/>
    </row>
    <row r="12" spans="1:14" s="28" customFormat="1" ht="53.25" customHeight="1">
      <c r="A12" s="59">
        <v>32</v>
      </c>
      <c r="B12" s="60" t="s">
        <v>58</v>
      </c>
      <c r="C12" s="47" t="s">
        <v>59</v>
      </c>
      <c r="D12" s="48" t="s">
        <v>60</v>
      </c>
      <c r="E12" s="48" t="s">
        <v>53</v>
      </c>
      <c r="F12" s="60" t="s">
        <v>61</v>
      </c>
      <c r="G12" s="53" t="s">
        <v>62</v>
      </c>
      <c r="H12" s="53" t="s">
        <v>45</v>
      </c>
      <c r="I12" s="29"/>
      <c r="J12" s="55">
        <v>1700</v>
      </c>
      <c r="K12" s="56">
        <v>1606.4</v>
      </c>
      <c r="L12" s="49">
        <f t="shared" si="0"/>
        <v>0</v>
      </c>
      <c r="M12" s="49">
        <f t="shared" si="1"/>
        <v>0</v>
      </c>
      <c r="N12" s="63">
        <v>4</v>
      </c>
    </row>
    <row r="13" spans="1:14" s="28" customFormat="1" ht="57" customHeight="1">
      <c r="A13" s="59"/>
      <c r="B13" s="60"/>
      <c r="C13" s="47" t="s">
        <v>63</v>
      </c>
      <c r="D13" s="48" t="s">
        <v>60</v>
      </c>
      <c r="E13" s="48" t="s">
        <v>53</v>
      </c>
      <c r="F13" s="60"/>
      <c r="G13" s="53" t="s">
        <v>64</v>
      </c>
      <c r="H13" s="53" t="s">
        <v>45</v>
      </c>
      <c r="I13" s="29"/>
      <c r="J13" s="55">
        <v>5820.9</v>
      </c>
      <c r="K13" s="56">
        <v>4819.5</v>
      </c>
      <c r="L13" s="49">
        <f t="shared" si="0"/>
        <v>0</v>
      </c>
      <c r="M13" s="49">
        <f t="shared" si="1"/>
        <v>0</v>
      </c>
      <c r="N13" s="62"/>
    </row>
    <row r="14" spans="1:14" s="28" customFormat="1" ht="16.5" customHeight="1">
      <c r="A14" s="58" t="s">
        <v>66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37">
        <f>L12+L13</f>
        <v>0</v>
      </c>
      <c r="M14" s="57">
        <f>M12+M13</f>
        <v>0</v>
      </c>
      <c r="N14" s="33"/>
    </row>
    <row r="15" spans="1:14" ht="15.75" customHeight="1">
      <c r="A15" s="64" t="s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27">
        <f>L7+L8+L11+L14</f>
        <v>0</v>
      </c>
      <c r="M15" s="50">
        <f>M7+M8+M11+M14</f>
        <v>0</v>
      </c>
      <c r="N15" s="34"/>
    </row>
    <row r="16" spans="1:14" ht="11.25" customHeight="1">
      <c r="A16" s="64" t="s">
        <v>11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27">
        <f>L15*0.1</f>
        <v>0</v>
      </c>
      <c r="M16" s="50">
        <f>M15*0.1</f>
        <v>0</v>
      </c>
      <c r="N16" s="34"/>
    </row>
    <row r="17" spans="1:14" ht="14.25" customHeight="1">
      <c r="A17" s="64" t="s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27">
        <f>L15+L16</f>
        <v>0</v>
      </c>
      <c r="M17" s="50">
        <f>M16+M15</f>
        <v>0</v>
      </c>
      <c r="N17" s="34"/>
    </row>
    <row r="23" spans="9:14" s="20" customFormat="1" ht="12.75">
      <c r="I23" s="30"/>
      <c r="J23" s="31"/>
      <c r="K23" s="31"/>
      <c r="L23" s="31"/>
      <c r="M23" s="31"/>
      <c r="N23" s="30"/>
    </row>
  </sheetData>
  <sheetProtection/>
  <mergeCells count="15">
    <mergeCell ref="A17:K17"/>
    <mergeCell ref="A16:K16"/>
    <mergeCell ref="A2:N2"/>
    <mergeCell ref="A3:N3"/>
    <mergeCell ref="A15:K15"/>
    <mergeCell ref="A12:A13"/>
    <mergeCell ref="B12:B13"/>
    <mergeCell ref="A14:K14"/>
    <mergeCell ref="A9:A10"/>
    <mergeCell ref="B9:B10"/>
    <mergeCell ref="F9:F10"/>
    <mergeCell ref="F12:F13"/>
    <mergeCell ref="N9:N10"/>
    <mergeCell ref="N12:N13"/>
    <mergeCell ref="A11:K11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5" t="s">
        <v>13</v>
      </c>
      <c r="C2" s="35"/>
      <c r="D2" s="35"/>
      <c r="E2" s="36" t="s">
        <v>30</v>
      </c>
    </row>
    <row r="4" ht="15" thickBot="1"/>
    <row r="5" spans="2:7" ht="36.75" thickBot="1">
      <c r="B5" s="3" t="s">
        <v>14</v>
      </c>
      <c r="C5" s="4" t="s">
        <v>68</v>
      </c>
      <c r="E5" s="23" t="s">
        <v>35</v>
      </c>
      <c r="F5" s="24" t="s">
        <v>36</v>
      </c>
      <c r="G5" s="25" t="s">
        <v>37</v>
      </c>
    </row>
    <row r="6" spans="2:7" ht="15" thickBot="1">
      <c r="B6" s="5"/>
      <c r="C6" s="6"/>
      <c r="E6" s="10">
        <f>specifikacija!L15</f>
        <v>0</v>
      </c>
      <c r="F6" s="11">
        <f>specifikacija!M15</f>
        <v>0</v>
      </c>
      <c r="G6" s="12">
        <f>specifikacija!M17</f>
        <v>0</v>
      </c>
    </row>
    <row r="7" spans="2:7" ht="36.75" thickBot="1">
      <c r="B7" s="3" t="s">
        <v>15</v>
      </c>
      <c r="C7" s="7" t="s">
        <v>32</v>
      </c>
      <c r="E7" s="66" t="s">
        <v>38</v>
      </c>
      <c r="F7" s="67"/>
      <c r="G7" s="6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33</v>
      </c>
      <c r="E13" s="8" t="s">
        <v>23</v>
      </c>
      <c r="F13" s="26">
        <f>SUBTOTAL(101,specifikacija!N7:N13)</f>
        <v>4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69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31</v>
      </c>
      <c r="C17" s="22" t="s">
        <v>34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2019-06-26T12:35:25Z</dcterms:modified>
  <cp:category/>
  <cp:version/>
  <cp:contentType/>
  <cp:contentStatus/>
</cp:coreProperties>
</file>