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<sst xmlns="http://schemas.openxmlformats.org/spreadsheetml/2006/main" count="89" uniqueCount="72">
  <si>
    <t>ЈКЛ</t>
  </si>
  <si>
    <t>Фармацеутски облик</t>
  </si>
  <si>
    <t>Произвођач</t>
  </si>
  <si>
    <t>Јединица мере</t>
  </si>
  <si>
    <t xml:space="preserve">Јединична процењена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</si>
  <si>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</si>
  <si>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</si>
  <si>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</si>
  <si>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</si>
  <si>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</si>
  <si>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</si>
  <si>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</si>
  <si>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</si>
  <si>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</si>
  <si>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</si>
  <si>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</si>
  <si>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</si>
  <si>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</si>
  <si>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</si>
  <si>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</si>
  <si>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</si>
  <si>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</si>
  <si>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</si>
  <si>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</si>
  <si>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</si>
  <si>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</si>
  <si>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</si>
  <si>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</si>
  <si>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</si>
  <si>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</si>
  <si>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</si>
  <si>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</si>
  <si>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Заштићени назив понуђеног добра</t>
  </si>
  <si>
    <t>Јачина лека</t>
  </si>
  <si>
    <t>404-1-110/18-31</t>
  </si>
  <si>
    <t>Цитостатици са Листе Б и Листе Д Листе лекова за 2018. годину</t>
  </si>
  <si>
    <t>Број партије</t>
  </si>
  <si>
    <t>Назив партије</t>
  </si>
  <si>
    <t>Количина за РФЗО</t>
  </si>
  <si>
    <t>100 mg</t>
  </si>
  <si>
    <t>bočica</t>
  </si>
  <si>
    <t>200 mg</t>
  </si>
  <si>
    <t>500 mg</t>
  </si>
  <si>
    <t>1000 mg</t>
  </si>
  <si>
    <t>Jединична цена</t>
  </si>
  <si>
    <t>Укупна цена без ПДВ-а</t>
  </si>
  <si>
    <t>PHOENIX PHARMA d.o.o.</t>
  </si>
  <si>
    <t>ciklofosfamid</t>
  </si>
  <si>
    <t>0031500</t>
  </si>
  <si>
    <t>ENDOXAN</t>
  </si>
  <si>
    <t>Baxter Oncology GmbH</t>
  </si>
  <si>
    <t>prašak za rastvor za injekciju</t>
  </si>
  <si>
    <t>0031501</t>
  </si>
  <si>
    <t>УКУПНО ЗА ПАРТИЈУ 1:</t>
  </si>
  <si>
    <t>УКУПНО ЗА ПАРТИЈУ 18:</t>
  </si>
  <si>
    <t>ifosfamid</t>
  </si>
  <si>
    <t>0031051</t>
  </si>
  <si>
    <t>HOLOXAN</t>
  </si>
  <si>
    <t>gemcitabin</t>
  </si>
  <si>
    <t>0034432</t>
  </si>
  <si>
    <t>Gemcitabin Ebewe</t>
  </si>
  <si>
    <t>Ebewe Pharma Ges. M.B.H NFG. KG</t>
  </si>
  <si>
    <t>prašak/koncentrat za rastvor za infuziju</t>
  </si>
  <si>
    <t>0034431</t>
  </si>
  <si>
    <t>paklitaksel</t>
  </si>
  <si>
    <t xml:space="preserve">0039350/
0039020
</t>
  </si>
  <si>
    <t xml:space="preserve">PACLITAXEL Ebewe ◊/
SINDAXEL ◊/
</t>
  </si>
  <si>
    <t xml:space="preserve">Ebewe Pharma Ges. M.B.H NFG. KG/
S.C. Sindan-Pharma S.R.L.; Actavis Italy S.P.A/
</t>
  </si>
  <si>
    <t>koncentrat za rastvor za infuziju</t>
  </si>
  <si>
    <t>30 mg</t>
  </si>
  <si>
    <t xml:space="preserve">0039351/
0039021
</t>
  </si>
  <si>
    <t>УКУПНО ЗА ПАРТИЈУ 23: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</si>
</sst>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.5"/>
      <color rgb="FF000000"/>
      <name val="Arial"/>
      <family val="2"/>
    </font>
    <font>
      <b/>
      <sz val="8.5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 wrapText="1"/>
    </xf>
    <xf numFmtId="4" fontId="50" fillId="0" borderId="12" xfId="0" applyNumberFormat="1" applyFont="1" applyFill="1" applyBorder="1" applyAlignment="1">
      <alignment vertical="center" wrapText="1"/>
    </xf>
    <xf numFmtId="4" fontId="50" fillId="0" borderId="13" xfId="0" applyNumberFormat="1" applyFont="1" applyFill="1" applyBorder="1" applyAlignment="1">
      <alignment vertical="center" wrapText="1"/>
    </xf>
    <xf numFmtId="3" fontId="50" fillId="0" borderId="14" xfId="0" applyNumberFormat="1" applyFont="1" applyFill="1" applyBorder="1" applyAlignment="1">
      <alignment vertical="center" wrapText="1"/>
    </xf>
    <xf numFmtId="3" fontId="50" fillId="0" borderId="15" xfId="0" applyNumberFormat="1" applyFont="1" applyFill="1" applyBorder="1" applyAlignment="1">
      <alignment vertical="center" wrapText="1"/>
    </xf>
    <xf numFmtId="3" fontId="50" fillId="0" borderId="16" xfId="0" applyNumberFormat="1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4" fontId="47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4" fontId="48" fillId="0" borderId="10" xfId="55" applyNumberFormat="1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3" fontId="5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4" fontId="42" fillId="0" borderId="0" xfId="0" applyNumberFormat="1" applyFont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4" fontId="55" fillId="34" borderId="10" xfId="0" applyNumberFormat="1" applyFont="1" applyFill="1" applyBorder="1" applyAlignment="1">
      <alignment horizontal="center" vertical="center"/>
    </xf>
    <xf numFmtId="4" fontId="56" fillId="34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/>
    </xf>
    <xf numFmtId="4" fontId="57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49" fontId="53" fillId="34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" fontId="55" fillId="7" borderId="10" xfId="0" applyNumberFormat="1" applyFont="1" applyFill="1" applyBorder="1" applyAlignment="1">
      <alignment horizontal="center" vertical="center" wrapText="1"/>
    </xf>
    <xf numFmtId="4" fontId="54" fillId="7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horizontal="right" vertical="center" wrapText="1"/>
    </xf>
    <xf numFmtId="4" fontId="59" fillId="35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" fontId="50" fillId="33" borderId="14" xfId="55" applyNumberFormat="1" applyFont="1" applyFill="1" applyBorder="1" applyAlignment="1">
      <alignment horizontal="center" vertical="center" wrapText="1"/>
      <protection/>
    </xf>
    <xf numFmtId="4" fontId="50" fillId="33" borderId="12" xfId="55" applyNumberFormat="1" applyFont="1" applyFill="1" applyBorder="1" applyAlignment="1">
      <alignment horizontal="center" vertical="center" wrapText="1"/>
      <protection/>
    </xf>
    <xf numFmtId="4" fontId="50" fillId="33" borderId="16" xfId="55" applyNumberFormat="1" applyFont="1" applyFill="1" applyBorder="1" applyAlignment="1">
      <alignment horizontal="center" vertical="center" wrapText="1"/>
      <protection/>
    </xf>
    <xf numFmtId="4" fontId="60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9.140625" style="18" customWidth="1"/>
    <col min="2" max="2" width="15.8515625" style="19" customWidth="1"/>
    <col min="3" max="3" width="13.8515625" style="2" customWidth="1"/>
    <col min="4" max="4" width="14.421875" style="2" customWidth="1"/>
    <col min="5" max="5" width="14.8515625" style="2" customWidth="1"/>
    <col min="6" max="6" width="13.7109375" style="2" customWidth="1"/>
    <col min="7" max="7" width="10.28125" style="2" customWidth="1"/>
    <col min="8" max="8" width="10.00390625" style="2" customWidth="1"/>
    <col min="9" max="9" width="11.00390625" style="29" customWidth="1"/>
    <col min="10" max="10" width="12.00390625" style="2" customWidth="1"/>
    <col min="11" max="11" width="13.57421875" style="26" hidden="1" customWidth="1"/>
    <col min="12" max="12" width="14.00390625" style="29" hidden="1" customWidth="1"/>
    <col min="13" max="13" width="11.8515625" style="29" customWidth="1"/>
    <col min="14" max="14" width="13.421875" style="29" hidden="1" customWidth="1"/>
    <col min="15" max="15" width="10.140625" style="2" customWidth="1"/>
    <col min="16" max="16" width="14.28125" style="2" customWidth="1"/>
    <col min="17" max="16384" width="9.140625" style="2" customWidth="1"/>
  </cols>
  <sheetData>
    <row r="2" spans="1:15" ht="12.75" customHeight="1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16"/>
    </row>
    <row r="3" spans="1:15" ht="12.7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6"/>
    </row>
    <row r="5" spans="1:14" ht="15" customHeight="1">
      <c r="A5" s="58" t="s">
        <v>36</v>
      </c>
      <c r="B5" s="58" t="s">
        <v>37</v>
      </c>
      <c r="C5" s="58" t="s">
        <v>0</v>
      </c>
      <c r="D5" s="58" t="s">
        <v>32</v>
      </c>
      <c r="E5" s="58" t="s">
        <v>2</v>
      </c>
      <c r="F5" s="58" t="s">
        <v>1</v>
      </c>
      <c r="G5" s="58" t="s">
        <v>33</v>
      </c>
      <c r="H5" s="58" t="s">
        <v>3</v>
      </c>
      <c r="I5" s="58" t="s">
        <v>38</v>
      </c>
      <c r="J5" s="58" t="s">
        <v>44</v>
      </c>
      <c r="K5" s="57" t="s">
        <v>4</v>
      </c>
      <c r="L5" s="60" t="s">
        <v>5</v>
      </c>
      <c r="M5" s="58" t="s">
        <v>45</v>
      </c>
      <c r="N5" s="59" t="s">
        <v>6</v>
      </c>
    </row>
    <row r="6" spans="1:14" ht="32.2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7"/>
      <c r="L6" s="60"/>
      <c r="M6" s="58"/>
      <c r="N6" s="59"/>
    </row>
    <row r="7" spans="1:14" ht="22.5">
      <c r="A7" s="53">
        <v>1</v>
      </c>
      <c r="B7" s="52" t="s">
        <v>47</v>
      </c>
      <c r="C7" s="40" t="s">
        <v>48</v>
      </c>
      <c r="D7" s="41" t="s">
        <v>49</v>
      </c>
      <c r="E7" s="41" t="s">
        <v>50</v>
      </c>
      <c r="F7" s="54" t="s">
        <v>51</v>
      </c>
      <c r="G7" s="42" t="s">
        <v>42</v>
      </c>
      <c r="H7" s="42" t="s">
        <v>40</v>
      </c>
      <c r="I7" s="39"/>
      <c r="J7" s="65">
        <v>441.4</v>
      </c>
      <c r="K7" s="46">
        <v>445.2</v>
      </c>
      <c r="L7" s="31">
        <f>I7*K7</f>
        <v>0</v>
      </c>
      <c r="M7" s="31">
        <f>I7*J7</f>
        <v>0</v>
      </c>
      <c r="N7" s="51">
        <v>1</v>
      </c>
    </row>
    <row r="8" spans="1:14" ht="22.5">
      <c r="A8" s="53"/>
      <c r="B8" s="52"/>
      <c r="C8" s="40" t="s">
        <v>52</v>
      </c>
      <c r="D8" s="41" t="s">
        <v>49</v>
      </c>
      <c r="E8" s="41" t="s">
        <v>50</v>
      </c>
      <c r="F8" s="54"/>
      <c r="G8" s="42" t="s">
        <v>43</v>
      </c>
      <c r="H8" s="42" t="s">
        <v>40</v>
      </c>
      <c r="I8" s="32"/>
      <c r="J8" s="65">
        <v>802.3</v>
      </c>
      <c r="K8" s="46">
        <v>809.3</v>
      </c>
      <c r="L8" s="31">
        <f>I8*K8</f>
        <v>0</v>
      </c>
      <c r="M8" s="31">
        <f aca="true" t="shared" si="0" ref="M8:M15">I8*J8</f>
        <v>0</v>
      </c>
      <c r="N8" s="51"/>
    </row>
    <row r="9" spans="1:14" s="26" customFormat="1" ht="15.75" customHeight="1">
      <c r="A9" s="55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9">
        <f>L7+L8</f>
        <v>0</v>
      </c>
      <c r="M9" s="50">
        <f>M7+M8</f>
        <v>0</v>
      </c>
      <c r="N9" s="37"/>
    </row>
    <row r="10" spans="1:14" s="26" customFormat="1" ht="22.5">
      <c r="A10" s="43">
        <v>3</v>
      </c>
      <c r="B10" s="44" t="s">
        <v>55</v>
      </c>
      <c r="C10" s="40" t="s">
        <v>56</v>
      </c>
      <c r="D10" s="41" t="s">
        <v>57</v>
      </c>
      <c r="E10" s="41" t="s">
        <v>50</v>
      </c>
      <c r="F10" s="42" t="s">
        <v>51</v>
      </c>
      <c r="G10" s="42" t="s">
        <v>43</v>
      </c>
      <c r="H10" s="42" t="s">
        <v>40</v>
      </c>
      <c r="I10" s="32"/>
      <c r="J10" s="65">
        <v>2541.5</v>
      </c>
      <c r="K10" s="47">
        <v>2563.5</v>
      </c>
      <c r="L10" s="31">
        <f aca="true" t="shared" si="1" ref="L10:L15">I10*K10</f>
        <v>0</v>
      </c>
      <c r="M10" s="31">
        <f t="shared" si="0"/>
        <v>0</v>
      </c>
      <c r="N10" s="37">
        <v>1</v>
      </c>
    </row>
    <row r="11" spans="1:14" ht="33.75">
      <c r="A11" s="53">
        <v>18</v>
      </c>
      <c r="B11" s="52" t="s">
        <v>58</v>
      </c>
      <c r="C11" s="40" t="s">
        <v>59</v>
      </c>
      <c r="D11" s="41" t="s">
        <v>60</v>
      </c>
      <c r="E11" s="41" t="s">
        <v>61</v>
      </c>
      <c r="F11" s="54" t="s">
        <v>62</v>
      </c>
      <c r="G11" s="42" t="s">
        <v>41</v>
      </c>
      <c r="H11" s="42" t="s">
        <v>40</v>
      </c>
      <c r="I11" s="39"/>
      <c r="J11" s="42">
        <v>419.59</v>
      </c>
      <c r="K11" s="48">
        <v>532.9</v>
      </c>
      <c r="L11" s="31">
        <f t="shared" si="1"/>
        <v>0</v>
      </c>
      <c r="M11" s="31">
        <f t="shared" si="0"/>
        <v>0</v>
      </c>
      <c r="N11" s="51">
        <v>3</v>
      </c>
    </row>
    <row r="12" spans="1:14" ht="33.75">
      <c r="A12" s="53"/>
      <c r="B12" s="52"/>
      <c r="C12" s="40" t="s">
        <v>63</v>
      </c>
      <c r="D12" s="41" t="s">
        <v>60</v>
      </c>
      <c r="E12" s="41" t="s">
        <v>61</v>
      </c>
      <c r="F12" s="54"/>
      <c r="G12" s="42" t="s">
        <v>43</v>
      </c>
      <c r="H12" s="42" t="s">
        <v>40</v>
      </c>
      <c r="I12" s="39"/>
      <c r="J12" s="30">
        <v>1643.43</v>
      </c>
      <c r="K12" s="46">
        <v>2520</v>
      </c>
      <c r="L12" s="31">
        <f t="shared" si="1"/>
        <v>0</v>
      </c>
      <c r="M12" s="31">
        <f t="shared" si="0"/>
        <v>0</v>
      </c>
      <c r="N12" s="51"/>
    </row>
    <row r="13" spans="1:14" s="26" customFormat="1" ht="15.75" customHeight="1">
      <c r="A13" s="55" t="s">
        <v>54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49">
        <f>L11+L12</f>
        <v>0</v>
      </c>
      <c r="M13" s="50">
        <f>M11+M12</f>
        <v>0</v>
      </c>
      <c r="N13" s="38"/>
    </row>
    <row r="14" spans="1:14" s="26" customFormat="1" ht="78.75">
      <c r="A14" s="53">
        <v>23</v>
      </c>
      <c r="B14" s="52" t="s">
        <v>64</v>
      </c>
      <c r="C14" s="40" t="s">
        <v>65</v>
      </c>
      <c r="D14" s="41" t="s">
        <v>66</v>
      </c>
      <c r="E14" s="41" t="s">
        <v>67</v>
      </c>
      <c r="F14" s="54" t="s">
        <v>68</v>
      </c>
      <c r="G14" s="42" t="s">
        <v>69</v>
      </c>
      <c r="H14" s="42" t="s">
        <v>40</v>
      </c>
      <c r="I14" s="39"/>
      <c r="J14" s="42">
        <v>655.62</v>
      </c>
      <c r="K14" s="46">
        <v>1650</v>
      </c>
      <c r="L14" s="31">
        <f t="shared" si="1"/>
        <v>0</v>
      </c>
      <c r="M14" s="31">
        <f t="shared" si="0"/>
        <v>0</v>
      </c>
      <c r="N14" s="51">
        <v>4</v>
      </c>
    </row>
    <row r="15" spans="1:14" s="26" customFormat="1" ht="78.75">
      <c r="A15" s="53"/>
      <c r="B15" s="52"/>
      <c r="C15" s="45" t="s">
        <v>70</v>
      </c>
      <c r="D15" s="42" t="s">
        <v>66</v>
      </c>
      <c r="E15" s="42" t="s">
        <v>67</v>
      </c>
      <c r="F15" s="54"/>
      <c r="G15" s="42" t="s">
        <v>39</v>
      </c>
      <c r="H15" s="42" t="s">
        <v>40</v>
      </c>
      <c r="I15" s="39"/>
      <c r="J15" s="30">
        <v>1310.62</v>
      </c>
      <c r="K15" s="46">
        <v>3180</v>
      </c>
      <c r="L15" s="31">
        <f t="shared" si="1"/>
        <v>0</v>
      </c>
      <c r="M15" s="31">
        <f t="shared" si="0"/>
        <v>0</v>
      </c>
      <c r="N15" s="51"/>
    </row>
    <row r="16" spans="1:14" s="26" customFormat="1" ht="15.75" customHeight="1">
      <c r="A16" s="55" t="s">
        <v>71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49">
        <f>L14+L15</f>
        <v>0</v>
      </c>
      <c r="M16" s="50">
        <f>M14+M15</f>
        <v>0</v>
      </c>
      <c r="N16" s="38"/>
    </row>
    <row r="17" spans="1:14" ht="15.75" customHeight="1">
      <c r="A17" s="56" t="s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33">
        <f>L9+L10+L13+L16</f>
        <v>0</v>
      </c>
      <c r="M17" s="34">
        <f>M9+M10+M13+M16</f>
        <v>0</v>
      </c>
      <c r="N17" s="38"/>
    </row>
    <row r="18" spans="1:14" ht="15.75" customHeight="1">
      <c r="A18" s="56" t="s">
        <v>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35">
        <f>L17*0.1</f>
        <v>0</v>
      </c>
      <c r="M18" s="36">
        <f>M17*0.1</f>
        <v>0</v>
      </c>
      <c r="N18" s="38"/>
    </row>
    <row r="19" spans="1:14" ht="15.75" customHeight="1">
      <c r="A19" s="56" t="s">
        <v>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35">
        <f>L17+L18</f>
        <v>0</v>
      </c>
      <c r="M19" s="36">
        <f>M17+M18</f>
        <v>0</v>
      </c>
      <c r="N19" s="38"/>
    </row>
  </sheetData>
  <sheetProtection/>
  <mergeCells count="34">
    <mergeCell ref="L5:L6"/>
    <mergeCell ref="M5:M6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A9:K9"/>
    <mergeCell ref="A7:A8"/>
    <mergeCell ref="B7:B8"/>
    <mergeCell ref="A16:K16"/>
    <mergeCell ref="A19:K19"/>
    <mergeCell ref="A17:K17"/>
    <mergeCell ref="K5:K6"/>
    <mergeCell ref="I5:I6"/>
    <mergeCell ref="N5:N6"/>
    <mergeCell ref="A13:K13"/>
    <mergeCell ref="F7:F8"/>
    <mergeCell ref="F11:F12"/>
    <mergeCell ref="A18:K18"/>
    <mergeCell ref="N7:N8"/>
    <mergeCell ref="N11:N12"/>
    <mergeCell ref="N14:N15"/>
    <mergeCell ref="B11:B12"/>
    <mergeCell ref="A14:A15"/>
    <mergeCell ref="B14:B15"/>
    <mergeCell ref="F14:F15"/>
    <mergeCell ref="A11:A12"/>
  </mergeCells>
  <printOptions/>
  <pageMargins left="0.7" right="0.7" top="0.75" bottom="0.75" header="0.3" footer="0.3"/>
  <pageSetup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21.8515625" style="1" customWidth="1"/>
    <col min="5" max="5" width="20.421875" style="1" customWidth="1"/>
    <col min="6" max="6" width="21.28125" style="1" customWidth="1"/>
    <col min="7" max="7" width="19.421875" style="1" customWidth="1"/>
    <col min="8" max="16384" width="9.140625" style="1" customWidth="1"/>
  </cols>
  <sheetData>
    <row r="1" spans="2:5" ht="15">
      <c r="B1" s="27"/>
      <c r="C1" s="27"/>
      <c r="D1" s="27"/>
      <c r="E1" s="27"/>
    </row>
    <row r="2" spans="2:5" ht="15">
      <c r="B2" s="28" t="s">
        <v>10</v>
      </c>
      <c r="C2" s="28"/>
      <c r="D2" s="28"/>
      <c r="E2" s="28" t="s">
        <v>46</v>
      </c>
    </row>
    <row r="4" ht="15" thickBot="1"/>
    <row r="5" spans="2:7" ht="36.75" thickBot="1">
      <c r="B5" s="3" t="s">
        <v>11</v>
      </c>
      <c r="C5" s="4" t="s">
        <v>34</v>
      </c>
      <c r="E5" s="22" t="s">
        <v>28</v>
      </c>
      <c r="F5" s="23" t="s">
        <v>29</v>
      </c>
      <c r="G5" s="24" t="s">
        <v>30</v>
      </c>
    </row>
    <row r="6" spans="2:7" ht="15" thickBot="1">
      <c r="B6" s="5"/>
      <c r="C6" s="6"/>
      <c r="E6" s="10">
        <f>specifikacija!L17</f>
        <v>0</v>
      </c>
      <c r="F6" s="11">
        <f>specifikacija!M17</f>
        <v>0</v>
      </c>
      <c r="G6" s="12">
        <f>specifikacija!M19</f>
        <v>0</v>
      </c>
    </row>
    <row r="7" spans="2:7" ht="36.75" thickBot="1">
      <c r="B7" s="3" t="s">
        <v>12</v>
      </c>
      <c r="C7" s="7" t="s">
        <v>24</v>
      </c>
      <c r="E7" s="62" t="s">
        <v>31</v>
      </c>
      <c r="F7" s="63"/>
      <c r="G7" s="64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13</v>
      </c>
      <c r="C9" s="7" t="s">
        <v>22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14</v>
      </c>
      <c r="C11" s="7" t="s">
        <v>18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15</v>
      </c>
      <c r="C13" s="4" t="s">
        <v>25</v>
      </c>
      <c r="E13" s="8" t="s">
        <v>20</v>
      </c>
      <c r="F13" s="25">
        <f>AVERAGE(specifikacija!N7:N13)</f>
        <v>1.6666666666666667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16</v>
      </c>
      <c r="C15" s="4" t="s">
        <v>35</v>
      </c>
      <c r="E15" s="8" t="s">
        <v>21</v>
      </c>
      <c r="F15" s="7" t="s">
        <v>19</v>
      </c>
    </row>
    <row r="16" spans="2:3" ht="14.25">
      <c r="B16" s="5"/>
      <c r="C16" s="6"/>
    </row>
    <row r="17" spans="2:3" ht="15">
      <c r="B17" s="20" t="s">
        <v>26</v>
      </c>
      <c r="C17" s="21" t="s">
        <v>27</v>
      </c>
    </row>
    <row r="18" spans="2:3" ht="14.25">
      <c r="B18" s="5"/>
      <c r="C18" s="6"/>
    </row>
    <row r="19" spans="2:3" ht="15">
      <c r="B19" s="3" t="s">
        <v>17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2019-06-17T11:38:58Z</dcterms:modified>
  <cp:category/>
  <cp:version/>
  <cp:contentType/>
  <cp:contentStatus/>
</cp:coreProperties>
</file>