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<sst xmlns="http://schemas.openxmlformats.org/spreadsheetml/2006/main" count="60" uniqueCount="55">
  <si>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</si>
  <si>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</si>
  <si>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</si>
  <si>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</si>
  <si>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</si>
  <si>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</si>
  <si>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</si>
  <si>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</si>
  <si>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</si>
  <si>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</si>
  <si>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</si>
  <si>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</si>
  <si>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</si>
  <si>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</si>
  <si>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</si>
  <si>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</si>
  <si>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</si>
  <si>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</si>
  <si>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</si>
  <si>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Лекови са Листе Ц Листе лекова</t>
  </si>
  <si>
    <t>Заштићени назив понуђеног добра</t>
  </si>
  <si>
    <t>ROCHE D.O.O.</t>
  </si>
  <si>
    <t>100 mg</t>
  </si>
  <si>
    <t>ПРИЛОГ 1 УГОВОРА - СПЕЦИФИКАЦИЈА ЛЕКОВА СА ЦЕНАМА</t>
  </si>
  <si>
    <t>ПРОЦЕЊЕНА ВРЕДНОСТ</t>
  </si>
  <si>
    <t>УГОВОРЕНА ВРЕДНОСТ   (без ПДВ-a)</t>
  </si>
  <si>
    <t>УГОВОРЕНА ВРЕДНОСТ          (са ПДВ-ом)</t>
  </si>
  <si>
    <t>Обликована по партијама, централизована, оквирни споразум</t>
  </si>
  <si>
    <t>У хиљадама динара (за УЈН)</t>
  </si>
  <si>
    <t>Класичан сектор - приходи из буџета</t>
  </si>
  <si>
    <t>Број решења УЈН</t>
  </si>
  <si>
    <t>нема</t>
  </si>
  <si>
    <t>Број партије</t>
  </si>
  <si>
    <t>Назив партије</t>
  </si>
  <si>
    <t>JKL</t>
  </si>
  <si>
    <t>Јачина лека</t>
  </si>
  <si>
    <t>Јединична цена</t>
  </si>
  <si>
    <t>Стопа ПДВ-а</t>
  </si>
  <si>
    <t>Износ ПДВ-а</t>
  </si>
  <si>
    <t>УКУПНА ЦЕНА СА ПДВ-ОМ</t>
  </si>
  <si>
    <t>trastuzumab emtanzin 100 mg</t>
  </si>
  <si>
    <t>Kadcyla®</t>
  </si>
  <si>
    <t>F.HOFFMANN-LA ROCHE LTD, Švajcarska</t>
  </si>
  <si>
    <t>prašak za koncentrat za rastvor za infuziju</t>
  </si>
  <si>
    <t>bočica staklena</t>
  </si>
  <si>
    <t>trastuzumab emtanzin 160 mg</t>
  </si>
  <si>
    <t>160 mg</t>
  </si>
  <si>
    <t>УКУПНА ВРЕДНОСТ ОКВИРНОГ СПОРАЗУМА БЕЗ ПДВ-А</t>
  </si>
  <si>
    <t xml:space="preserve">ИЗНОС ПДВ-А </t>
  </si>
  <si>
    <t xml:space="preserve">УКУПНА ВРЕДНОСТ ОКВИРНОГ СПОРАЗУМА СА ПДВ-ОМ </t>
  </si>
  <si>
    <t>404-1-110/18-34</t>
  </si>
  <si>
    <t>Укупна процењена вредност без ПДВ-а</t>
  </si>
  <si>
    <t>Укупна вредност без ПДВ-а</t>
  </si>
  <si>
    <t>0039347</t>
  </si>
  <si>
    <t>0039348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</si>
</sst>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4" fontId="47" fillId="34" borderId="17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6" fillId="0" borderId="10" xfId="55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vertical="center" wrapText="1"/>
    </xf>
    <xf numFmtId="9" fontId="55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right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4" fontId="55" fillId="0" borderId="1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vertical="center" wrapText="1"/>
    </xf>
    <xf numFmtId="4" fontId="48" fillId="33" borderId="14" xfId="55" applyNumberFormat="1" applyFont="1" applyFill="1" applyBorder="1" applyAlignment="1">
      <alignment horizontal="center" vertical="center" wrapText="1"/>
      <protection/>
    </xf>
    <xf numFmtId="4" fontId="48" fillId="33" borderId="12" xfId="55" applyNumberFormat="1" applyFont="1" applyFill="1" applyBorder="1" applyAlignment="1">
      <alignment horizontal="center" vertical="center" wrapText="1"/>
      <protection/>
    </xf>
    <xf numFmtId="4" fontId="48" fillId="33" borderId="16" xfId="55" applyNumberFormat="1" applyFont="1" applyFill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P3"/>
    </sheetView>
  </sheetViews>
  <sheetFormatPr defaultColWidth="9.140625" defaultRowHeight="15"/>
  <cols>
    <col min="1" max="1" width="7.421875" style="26" customWidth="1"/>
    <col min="2" max="2" width="15.28125" style="26" customWidth="1"/>
    <col min="3" max="3" width="11.140625" style="26" customWidth="1"/>
    <col min="4" max="4" width="13.140625" style="26" customWidth="1"/>
    <col min="5" max="5" width="16.7109375" style="26" customWidth="1"/>
    <col min="6" max="6" width="14.8515625" style="26" customWidth="1"/>
    <col min="7" max="7" width="9.140625" style="26" customWidth="1"/>
    <col min="8" max="8" width="11.421875" style="26" customWidth="1"/>
    <col min="9" max="9" width="12.57421875" style="26" customWidth="1"/>
    <col min="10" max="10" width="12.57421875" style="26" hidden="1" customWidth="1"/>
    <col min="11" max="11" width="12.57421875" style="26" customWidth="1"/>
    <col min="12" max="12" width="12.57421875" style="26" hidden="1" customWidth="1"/>
    <col min="13" max="13" width="12.57421875" style="26" customWidth="1"/>
    <col min="14" max="16" width="12.57421875" style="26" hidden="1" customWidth="1"/>
    <col min="17" max="17" width="12.57421875" style="26" customWidth="1"/>
    <col min="18" max="18" width="12.57421875" style="26" hidden="1" customWidth="1"/>
    <col min="19" max="16384" width="9.140625" style="26" customWidth="1"/>
  </cols>
  <sheetData>
    <row r="2" spans="1:16" ht="12.7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 customHeight="1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5" ht="13.5" thickBot="1"/>
    <row r="6" spans="1:18" ht="48.75" thickTop="1">
      <c r="A6" s="33" t="s">
        <v>32</v>
      </c>
      <c r="B6" s="33" t="s">
        <v>33</v>
      </c>
      <c r="C6" s="33" t="s">
        <v>34</v>
      </c>
      <c r="D6" s="33" t="s">
        <v>20</v>
      </c>
      <c r="E6" s="32" t="s">
        <v>1</v>
      </c>
      <c r="F6" s="34" t="s">
        <v>0</v>
      </c>
      <c r="G6" s="34" t="s">
        <v>35</v>
      </c>
      <c r="H6" s="34" t="s">
        <v>2</v>
      </c>
      <c r="I6" s="33" t="s">
        <v>3</v>
      </c>
      <c r="J6" s="35" t="s">
        <v>4</v>
      </c>
      <c r="K6" s="33" t="s">
        <v>36</v>
      </c>
      <c r="L6" s="35" t="s">
        <v>51</v>
      </c>
      <c r="M6" s="33" t="s">
        <v>52</v>
      </c>
      <c r="N6" s="33" t="s">
        <v>37</v>
      </c>
      <c r="O6" s="48" t="s">
        <v>38</v>
      </c>
      <c r="P6" s="48"/>
      <c r="Q6" s="33" t="s">
        <v>39</v>
      </c>
      <c r="R6" s="17" t="s">
        <v>5</v>
      </c>
    </row>
    <row r="7" spans="1:18" ht="33.75">
      <c r="A7" s="36">
        <v>26</v>
      </c>
      <c r="B7" s="25" t="s">
        <v>40</v>
      </c>
      <c r="C7" s="53" t="s">
        <v>53</v>
      </c>
      <c r="D7" s="36" t="s">
        <v>41</v>
      </c>
      <c r="E7" s="27" t="s">
        <v>42</v>
      </c>
      <c r="F7" s="28" t="s">
        <v>43</v>
      </c>
      <c r="G7" s="25" t="s">
        <v>22</v>
      </c>
      <c r="H7" s="25" t="s">
        <v>44</v>
      </c>
      <c r="I7" s="37"/>
      <c r="J7" s="38">
        <v>194889.3</v>
      </c>
      <c r="K7" s="43">
        <v>193205.7</v>
      </c>
      <c r="L7" s="39">
        <f>I7*J7</f>
        <v>0</v>
      </c>
      <c r="M7" s="40">
        <f>I7*K7</f>
        <v>0</v>
      </c>
      <c r="N7" s="41">
        <v>0.1</v>
      </c>
      <c r="O7" s="49">
        <f>M7*0.1</f>
        <v>0</v>
      </c>
      <c r="P7" s="49"/>
      <c r="Q7" s="42">
        <f>M7*1.1</f>
        <v>0</v>
      </c>
      <c r="R7" s="25">
        <v>1</v>
      </c>
    </row>
    <row r="8" spans="1:18" ht="33.75">
      <c r="A8" s="36">
        <v>27</v>
      </c>
      <c r="B8" s="25" t="s">
        <v>45</v>
      </c>
      <c r="C8" s="53" t="s">
        <v>54</v>
      </c>
      <c r="D8" s="36" t="s">
        <v>41</v>
      </c>
      <c r="E8" s="27" t="s">
        <v>42</v>
      </c>
      <c r="F8" s="28" t="s">
        <v>43</v>
      </c>
      <c r="G8" s="25" t="s">
        <v>46</v>
      </c>
      <c r="H8" s="25" t="s">
        <v>44</v>
      </c>
      <c r="I8" s="37"/>
      <c r="J8" s="38">
        <v>311614</v>
      </c>
      <c r="K8" s="43">
        <v>308922</v>
      </c>
      <c r="L8" s="39">
        <f>I8*J8</f>
        <v>0</v>
      </c>
      <c r="M8" s="40">
        <f>I8*K8</f>
        <v>0</v>
      </c>
      <c r="N8" s="41">
        <v>0.1</v>
      </c>
      <c r="O8" s="49">
        <f>M8*0.1</f>
        <v>0</v>
      </c>
      <c r="P8" s="49"/>
      <c r="Q8" s="42">
        <f>M8*1.1</f>
        <v>0</v>
      </c>
      <c r="R8" s="25">
        <v>1</v>
      </c>
    </row>
    <row r="9" spans="1:18" ht="21" customHeight="1">
      <c r="A9" s="45" t="s">
        <v>47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>
        <f>SUM(M7:M8)</f>
        <v>0</v>
      </c>
      <c r="Q9" s="46"/>
      <c r="R9" s="44"/>
    </row>
    <row r="10" spans="1:18" ht="21" customHeight="1">
      <c r="A10" s="45" t="s">
        <v>48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>
        <f>SUM(O7:P8)</f>
        <v>0</v>
      </c>
      <c r="Q10" s="46"/>
      <c r="R10" s="44"/>
    </row>
    <row r="11" spans="1:18" ht="21" customHeight="1">
      <c r="A11" s="45" t="s">
        <v>49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>
        <f>SUM(P9:Q10)</f>
        <v>0</v>
      </c>
      <c r="Q11" s="46"/>
      <c r="R11" s="29"/>
    </row>
    <row r="12" ht="12.75" customHeight="1">
      <c r="R12" s="29"/>
    </row>
    <row r="13" ht="12.75">
      <c r="R13" s="29"/>
    </row>
    <row r="14" ht="12.75">
      <c r="R14" s="44"/>
    </row>
    <row r="15" ht="12.75">
      <c r="R15" s="44"/>
    </row>
    <row r="16" ht="12.75">
      <c r="R16" s="29"/>
    </row>
    <row r="17" ht="12.75">
      <c r="R17" s="44"/>
    </row>
    <row r="18" ht="12.75">
      <c r="R18" s="44"/>
    </row>
    <row r="19" ht="12.75">
      <c r="R19" s="44"/>
    </row>
    <row r="20" ht="12.75">
      <c r="R20" s="29"/>
    </row>
    <row r="21" ht="12.75">
      <c r="R21" s="44"/>
    </row>
    <row r="22" ht="12.75">
      <c r="R22" s="44"/>
    </row>
    <row r="23" ht="12.75">
      <c r="R23" s="29"/>
    </row>
    <row r="24" ht="12.75">
      <c r="R24" s="29"/>
    </row>
    <row r="25" ht="12.75">
      <c r="R25" s="29"/>
    </row>
    <row r="26" ht="12.75">
      <c r="R26" s="29"/>
    </row>
    <row r="27" ht="12.75">
      <c r="R27" s="29"/>
    </row>
    <row r="28" ht="12.75">
      <c r="R28" s="29"/>
    </row>
    <row r="29" ht="12.75">
      <c r="R29" s="30"/>
    </row>
  </sheetData>
  <sheetProtection/>
  <mergeCells count="15">
    <mergeCell ref="A2:P2"/>
    <mergeCell ref="A3:P3"/>
    <mergeCell ref="O6:P6"/>
    <mergeCell ref="O7:P7"/>
    <mergeCell ref="O8:P8"/>
    <mergeCell ref="A9:O9"/>
    <mergeCell ref="P9:Q9"/>
    <mergeCell ref="R17:R19"/>
    <mergeCell ref="R21:R22"/>
    <mergeCell ref="A10:O10"/>
    <mergeCell ref="P10:Q10"/>
    <mergeCell ref="A11:O11"/>
    <mergeCell ref="P11:Q11"/>
    <mergeCell ref="R9:R10"/>
    <mergeCell ref="R14:R15"/>
  </mergeCells>
  <printOptions/>
  <pageMargins left="0.7" right="0.7" top="0.75" bottom="0.75" header="0.3" footer="0.3"/>
  <pageSetup fitToHeight="1" fitToWidth="1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5.8515625" style="1" customWidth="1"/>
    <col min="2" max="2" width="27.421875" style="1" customWidth="1"/>
    <col min="3" max="3" width="27.00390625" style="1" customWidth="1"/>
    <col min="4" max="4" width="17.57421875" style="1" customWidth="1"/>
    <col min="5" max="5" width="21.7109375" style="1" customWidth="1"/>
    <col min="6" max="6" width="20.421875" style="1" customWidth="1"/>
    <col min="7" max="7" width="20.28125" style="1" customWidth="1"/>
    <col min="8" max="16384" width="9.140625" style="1" customWidth="1"/>
  </cols>
  <sheetData>
    <row r="2" spans="2:5" ht="14.25">
      <c r="B2" s="8" t="s">
        <v>6</v>
      </c>
      <c r="C2" s="8"/>
      <c r="D2" s="8"/>
      <c r="E2" s="16" t="s">
        <v>21</v>
      </c>
    </row>
    <row r="4" ht="15" thickBot="1"/>
    <row r="5" spans="2:7" ht="36.75" thickBot="1">
      <c r="B5" s="2" t="s">
        <v>7</v>
      </c>
      <c r="C5" s="3" t="s">
        <v>50</v>
      </c>
      <c r="E5" s="19" t="s">
        <v>24</v>
      </c>
      <c r="F5" s="20" t="s">
        <v>25</v>
      </c>
      <c r="G5" s="21" t="s">
        <v>26</v>
      </c>
    </row>
    <row r="6" spans="2:7" ht="15" thickBot="1">
      <c r="B6" s="4"/>
      <c r="C6" s="5"/>
      <c r="E6" s="9">
        <f>SUM(specifikacija!L7:L8)</f>
        <v>0</v>
      </c>
      <c r="F6" s="10">
        <f>SUM(specifikacija!M7:M8)</f>
        <v>0</v>
      </c>
      <c r="G6" s="11">
        <f>SUM(specifikacija!P11:Q11)</f>
        <v>0</v>
      </c>
    </row>
    <row r="7" spans="2:7" ht="36.75" thickBot="1">
      <c r="B7" s="2" t="s">
        <v>8</v>
      </c>
      <c r="C7" s="18" t="s">
        <v>27</v>
      </c>
      <c r="E7" s="50" t="s">
        <v>28</v>
      </c>
      <c r="F7" s="51"/>
      <c r="G7" s="52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9</v>
      </c>
      <c r="C9" s="18" t="s">
        <v>18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10</v>
      </c>
      <c r="C11" s="18" t="s">
        <v>14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11</v>
      </c>
      <c r="C13" s="3" t="s">
        <v>29</v>
      </c>
      <c r="E13" s="6" t="s">
        <v>16</v>
      </c>
      <c r="F13" s="22">
        <v>1</v>
      </c>
      <c r="G13" s="4"/>
    </row>
    <row r="14" spans="2:7" ht="14.25">
      <c r="B14" s="4"/>
      <c r="C14" s="5"/>
      <c r="E14" s="5"/>
      <c r="F14" s="5"/>
      <c r="G14" s="4"/>
    </row>
    <row r="15" spans="2:6" ht="23.25" customHeight="1">
      <c r="B15" s="2" t="s">
        <v>12</v>
      </c>
      <c r="C15" s="3" t="s">
        <v>19</v>
      </c>
      <c r="E15" s="6" t="s">
        <v>17</v>
      </c>
      <c r="F15" s="18" t="s">
        <v>15</v>
      </c>
    </row>
    <row r="16" spans="2:3" ht="14.25">
      <c r="B16" s="4"/>
      <c r="C16" s="5"/>
    </row>
    <row r="17" spans="2:3" ht="15">
      <c r="B17" s="23" t="s">
        <v>30</v>
      </c>
      <c r="C17" s="24" t="s">
        <v>31</v>
      </c>
    </row>
    <row r="18" spans="2:3" ht="14.25">
      <c r="B18" s="4"/>
      <c r="C18" s="5"/>
    </row>
    <row r="19" spans="2:3" ht="15">
      <c r="B19" s="2" t="s">
        <v>13</v>
      </c>
      <c r="C19" s="7">
        <v>33600000</v>
      </c>
    </row>
    <row r="20" ht="15">
      <c r="G20" s="31"/>
    </row>
    <row r="25" ht="14.25">
      <c r="G25" s="15"/>
    </row>
    <row r="26" ht="14.25">
      <c r="G26" s="15"/>
    </row>
    <row r="27" ht="14.25">
      <c r="G27" s="15"/>
    </row>
    <row r="28" ht="14.25">
      <c r="G28" s="15"/>
    </row>
    <row r="29" ht="14.25">
      <c r="G29" s="15"/>
    </row>
  </sheetData>
  <sheetProtection/>
  <mergeCells count="1">
    <mergeCell ref="E7:G7"/>
  </mergeCells>
  <printOptions/>
  <pageMargins left="0.7" right="0.7" top="0.75" bottom="0.75" header="0.3" footer="0.3"/>
  <pageSetup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2019-03-22T13:58:00Z</dcterms:modified>
  <cp:category/>
  <cp:version/>
  <cp:contentType/>
  <cp:contentStatus/>
</cp:coreProperties>
</file>