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<sst xmlns="http://schemas.openxmlformats.org/spreadsheetml/2006/main" count="79" uniqueCount="59">
  <si>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</si>
  <si>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</si>
  <si>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</si>
  <si>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</si>
  <si>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</si>
  <si>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</si>
  <si>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</si>
  <si>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</si>
  <si>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</si>
  <si>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</si>
  <si>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</si>
  <si>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</si>
  <si>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</si>
  <si>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</si>
  <si>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</si>
  <si>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</si>
  <si>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</si>
  <si>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</si>
  <si>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</si>
  <si>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</si>
  <si>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</si>
  <si>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</si>
  <si>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</si>
  <si>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</si>
  <si>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</si>
  <si>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</si>
  <si>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</si>
  <si>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</si>
  <si>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</si>
  <si>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</si>
  <si>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</si>
  <si>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</si>
  <si>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</si>
  <si>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</si>
  <si>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</si>
  <si>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</si>
  <si>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</si>
  <si>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Јединична цена</t>
  </si>
  <si>
    <t>ECOTRADE BG D.O.O.</t>
  </si>
  <si>
    <t>povidon 7,5%, pena za kožu 100 ml</t>
  </si>
  <si>
    <t>JODOKOMP</t>
  </si>
  <si>
    <t>ZOREX PHARMA DOO ŠABAC</t>
  </si>
  <si>
    <t>pena za kožu</t>
  </si>
  <si>
    <t>100 ml (7,5%)</t>
  </si>
  <si>
    <t>boca</t>
  </si>
  <si>
    <t>povidon 7,5%, pena za kožu 500 ml</t>
  </si>
  <si>
    <t>500 ml (7,5%)</t>
  </si>
  <si>
    <t>5000 ml (7,5%)</t>
  </si>
  <si>
    <t>kontejner plastični</t>
  </si>
  <si>
    <t>povidon 10%, rastvor za kožu 100 ml</t>
  </si>
  <si>
    <t>rastvor za kožu</t>
  </si>
  <si>
    <t>100 ml (10 %)</t>
  </si>
  <si>
    <t>povidon 10%, rastvor za kožu 500 ml</t>
  </si>
  <si>
    <t>500 ml (10 %)</t>
  </si>
  <si>
    <t>povidon 10%, rastvor za kožu 5000 ml</t>
  </si>
  <si>
    <t>5000 ml (10%)</t>
  </si>
  <si>
    <t>Лекови са Листе Б и Листе Д Листе лекова</t>
  </si>
  <si>
    <t>povidon 7,5%, pena za kožu 5000 ml</t>
  </si>
  <si>
    <t>404-1-110/18-30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</si>
</sst>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4" fontId="40" fillId="35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0" fontId="9" fillId="0" borderId="10" xfId="6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 wrapText="1"/>
    </xf>
    <xf numFmtId="49" fontId="9" fillId="0" borderId="10" xfId="61" applyNumberFormat="1" applyFont="1" applyFill="1" applyBorder="1" applyAlignment="1">
      <alignment horizontal="center" vertical="center" wrapText="1"/>
      <protection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33" borderId="16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23" sqref="I23"/>
    </sheetView>
  </sheetViews>
  <sheetFormatPr defaultColWidth="9.140625" defaultRowHeight="15"/>
  <cols>
    <col min="1" max="1" width="8.8515625" style="23" customWidth="1"/>
    <col min="2" max="2" width="15.28125" style="23" customWidth="1"/>
    <col min="3" max="3" width="12.421875" style="23" customWidth="1"/>
    <col min="4" max="4" width="13.28125" style="23" customWidth="1"/>
    <col min="5" max="5" width="19.57421875" style="23" customWidth="1"/>
    <col min="6" max="6" width="14.7109375" style="23" customWidth="1"/>
    <col min="7" max="7" width="17.00390625" style="23" customWidth="1"/>
    <col min="8" max="8" width="9.421875" style="23" customWidth="1"/>
    <col min="9" max="9" width="12.00390625" style="23" customWidth="1"/>
    <col min="10" max="10" width="11.00390625" style="23" hidden="1" customWidth="1"/>
    <col min="11" max="11" width="10.8515625" style="23" customWidth="1"/>
    <col min="12" max="12" width="17.8515625" style="23" hidden="1" customWidth="1"/>
    <col min="13" max="13" width="16.28125" style="23" customWidth="1"/>
    <col min="14" max="14" width="13.8515625" style="23" hidden="1" customWidth="1"/>
    <col min="15" max="16384" width="9.140625" style="23" customWidth="1"/>
  </cols>
  <sheetData>
    <row r="2" spans="1:14" ht="12.7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5"/>
    </row>
    <row r="3" spans="1:14" ht="12.75" customHeight="1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5"/>
    </row>
    <row r="6" spans="1:14" ht="53.25" customHeight="1">
      <c r="A6" s="29" t="s">
        <v>34</v>
      </c>
      <c r="B6" s="29" t="s">
        <v>25</v>
      </c>
      <c r="C6" s="29" t="s">
        <v>0</v>
      </c>
      <c r="D6" s="29" t="s">
        <v>35</v>
      </c>
      <c r="E6" s="29" t="s">
        <v>2</v>
      </c>
      <c r="F6" s="29" t="s">
        <v>1</v>
      </c>
      <c r="G6" s="29" t="s">
        <v>36</v>
      </c>
      <c r="H6" s="29" t="s">
        <v>3</v>
      </c>
      <c r="I6" s="29" t="s">
        <v>4</v>
      </c>
      <c r="J6" s="30" t="s">
        <v>5</v>
      </c>
      <c r="K6" s="29" t="s">
        <v>37</v>
      </c>
      <c r="L6" s="31" t="s">
        <v>6</v>
      </c>
      <c r="M6" s="32" t="s">
        <v>7</v>
      </c>
      <c r="N6" s="31" t="s">
        <v>8</v>
      </c>
    </row>
    <row r="7" spans="1:14" ht="36">
      <c r="A7" s="33">
        <v>154</v>
      </c>
      <c r="B7" s="24" t="s">
        <v>49</v>
      </c>
      <c r="C7" s="34">
        <v>4156475</v>
      </c>
      <c r="D7" s="35" t="s">
        <v>40</v>
      </c>
      <c r="E7" s="36" t="s">
        <v>41</v>
      </c>
      <c r="F7" s="24" t="s">
        <v>50</v>
      </c>
      <c r="G7" s="24" t="s">
        <v>51</v>
      </c>
      <c r="H7" s="25" t="s">
        <v>44</v>
      </c>
      <c r="I7" s="26"/>
      <c r="J7" s="27">
        <v>94.5</v>
      </c>
      <c r="K7" s="43">
        <v>93.7</v>
      </c>
      <c r="L7" s="37">
        <f aca="true" t="shared" si="0" ref="L7:L12">I7*J7</f>
        <v>0</v>
      </c>
      <c r="M7" s="38">
        <f aca="true" t="shared" si="1" ref="M7:M12">I7*K7</f>
        <v>0</v>
      </c>
      <c r="N7" s="28">
        <v>1</v>
      </c>
    </row>
    <row r="8" spans="1:14" ht="36">
      <c r="A8" s="33">
        <v>155</v>
      </c>
      <c r="B8" s="24" t="s">
        <v>52</v>
      </c>
      <c r="C8" s="34">
        <v>4156474</v>
      </c>
      <c r="D8" s="35" t="s">
        <v>40</v>
      </c>
      <c r="E8" s="36" t="s">
        <v>41</v>
      </c>
      <c r="F8" s="24" t="s">
        <v>50</v>
      </c>
      <c r="G8" s="24" t="s">
        <v>53</v>
      </c>
      <c r="H8" s="25" t="s">
        <v>44</v>
      </c>
      <c r="I8" s="26"/>
      <c r="J8" s="27">
        <v>393.1</v>
      </c>
      <c r="K8" s="27">
        <v>349.9</v>
      </c>
      <c r="L8" s="37">
        <f t="shared" si="0"/>
        <v>0</v>
      </c>
      <c r="M8" s="38">
        <f t="shared" si="1"/>
        <v>0</v>
      </c>
      <c r="N8" s="28">
        <v>2</v>
      </c>
    </row>
    <row r="9" spans="1:14" ht="36">
      <c r="A9" s="39">
        <v>156</v>
      </c>
      <c r="B9" s="24" t="s">
        <v>54</v>
      </c>
      <c r="C9" s="34">
        <v>4156473</v>
      </c>
      <c r="D9" s="35" t="s">
        <v>40</v>
      </c>
      <c r="E9" s="36" t="s">
        <v>41</v>
      </c>
      <c r="F9" s="24" t="s">
        <v>50</v>
      </c>
      <c r="G9" s="24" t="s">
        <v>55</v>
      </c>
      <c r="H9" s="25" t="s">
        <v>48</v>
      </c>
      <c r="I9" s="26"/>
      <c r="J9" s="27">
        <v>3931.4</v>
      </c>
      <c r="K9" s="43">
        <v>3897.6</v>
      </c>
      <c r="L9" s="37">
        <f t="shared" si="0"/>
        <v>0</v>
      </c>
      <c r="M9" s="38">
        <f t="shared" si="1"/>
        <v>0</v>
      </c>
      <c r="N9" s="28">
        <v>1</v>
      </c>
    </row>
    <row r="10" spans="1:14" ht="33.75" customHeight="1">
      <c r="A10" s="33">
        <v>157</v>
      </c>
      <c r="B10" s="24" t="s">
        <v>39</v>
      </c>
      <c r="C10" s="34">
        <v>4156472</v>
      </c>
      <c r="D10" s="35" t="s">
        <v>40</v>
      </c>
      <c r="E10" s="36" t="s">
        <v>41</v>
      </c>
      <c r="F10" s="24" t="s">
        <v>42</v>
      </c>
      <c r="G10" s="24" t="s">
        <v>43</v>
      </c>
      <c r="H10" s="25" t="s">
        <v>44</v>
      </c>
      <c r="I10" s="26"/>
      <c r="J10" s="27">
        <v>94.5</v>
      </c>
      <c r="K10" s="43">
        <v>93.7</v>
      </c>
      <c r="L10" s="37">
        <f t="shared" si="0"/>
        <v>0</v>
      </c>
      <c r="M10" s="38">
        <f t="shared" si="1"/>
        <v>0</v>
      </c>
      <c r="N10" s="28">
        <v>1</v>
      </c>
    </row>
    <row r="11" spans="1:14" ht="33.75" customHeight="1">
      <c r="A11" s="39">
        <v>158</v>
      </c>
      <c r="B11" s="24" t="s">
        <v>45</v>
      </c>
      <c r="C11" s="34">
        <v>4156471</v>
      </c>
      <c r="D11" s="35" t="s">
        <v>40</v>
      </c>
      <c r="E11" s="36" t="s">
        <v>41</v>
      </c>
      <c r="F11" s="24" t="s">
        <v>42</v>
      </c>
      <c r="G11" s="24" t="s">
        <v>46</v>
      </c>
      <c r="H11" s="25" t="s">
        <v>44</v>
      </c>
      <c r="I11" s="26"/>
      <c r="J11" s="27">
        <v>393.1</v>
      </c>
      <c r="K11" s="27">
        <v>369.9</v>
      </c>
      <c r="L11" s="37">
        <f t="shared" si="0"/>
        <v>0</v>
      </c>
      <c r="M11" s="38">
        <f t="shared" si="1"/>
        <v>0</v>
      </c>
      <c r="N11" s="28">
        <v>1</v>
      </c>
    </row>
    <row r="12" spans="1:14" ht="33.75" customHeight="1">
      <c r="A12" s="39">
        <v>159</v>
      </c>
      <c r="B12" s="24" t="s">
        <v>57</v>
      </c>
      <c r="C12" s="34">
        <v>4156470</v>
      </c>
      <c r="D12" s="35" t="s">
        <v>40</v>
      </c>
      <c r="E12" s="36" t="s">
        <v>41</v>
      </c>
      <c r="F12" s="24" t="s">
        <v>42</v>
      </c>
      <c r="G12" s="24" t="s">
        <v>47</v>
      </c>
      <c r="H12" s="25" t="s">
        <v>48</v>
      </c>
      <c r="I12" s="26"/>
      <c r="J12" s="27">
        <v>3931.4</v>
      </c>
      <c r="K12" s="43">
        <v>3897.6</v>
      </c>
      <c r="L12" s="37">
        <f t="shared" si="0"/>
        <v>0</v>
      </c>
      <c r="M12" s="38">
        <f t="shared" si="1"/>
        <v>0</v>
      </c>
      <c r="N12" s="28">
        <v>1</v>
      </c>
    </row>
    <row r="13" spans="1:14" ht="17.25" customHeight="1">
      <c r="A13" s="45" t="s">
        <v>26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0">
        <f>SUM(L7:L12)</f>
        <v>0</v>
      </c>
      <c r="M13" s="41">
        <f>SUM(M7:M12)</f>
        <v>0</v>
      </c>
      <c r="N13" s="42"/>
    </row>
    <row r="14" spans="1:14" ht="18" customHeight="1">
      <c r="A14" s="45" t="s">
        <v>27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0">
        <f>L13*0.1</f>
        <v>0</v>
      </c>
      <c r="M14" s="41">
        <f>M13*0.1</f>
        <v>0</v>
      </c>
      <c r="N14" s="42"/>
    </row>
    <row r="15" spans="1:14" ht="21" customHeight="1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0">
        <f>L14+L13</f>
        <v>0</v>
      </c>
      <c r="M15" s="41">
        <f>M14+M13</f>
        <v>0</v>
      </c>
      <c r="N15" s="42"/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38</v>
      </c>
    </row>
    <row r="4" ht="15" thickBot="1"/>
    <row r="5" spans="2:7" ht="24.75" thickBot="1">
      <c r="B5" s="2" t="s">
        <v>10</v>
      </c>
      <c r="C5" s="3" t="s">
        <v>58</v>
      </c>
      <c r="E5" s="17" t="s">
        <v>29</v>
      </c>
      <c r="F5" s="18" t="s">
        <v>30</v>
      </c>
      <c r="G5" s="19" t="s">
        <v>31</v>
      </c>
    </row>
    <row r="6" spans="2:7" ht="15" thickBot="1">
      <c r="B6" s="4"/>
      <c r="C6" s="5"/>
      <c r="E6" s="10">
        <f>SUBTOTAL(9,specifikacija!L7:L12)</f>
        <v>0</v>
      </c>
      <c r="F6" s="10">
        <f>SUBTOTAL(9,specifikacija!M7:M12)</f>
        <v>0</v>
      </c>
      <c r="G6" s="11">
        <f>F6*1.1</f>
        <v>0</v>
      </c>
    </row>
    <row r="7" spans="2:7" ht="15.75" thickBot="1">
      <c r="B7" s="2" t="s">
        <v>11</v>
      </c>
      <c r="C7" s="6" t="s">
        <v>23</v>
      </c>
      <c r="E7" s="46" t="s">
        <v>32</v>
      </c>
      <c r="F7" s="47"/>
      <c r="G7" s="48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12</v>
      </c>
      <c r="C9" s="6" t="s">
        <v>24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13</v>
      </c>
      <c r="C11" s="6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21" t="s">
        <v>25</v>
      </c>
      <c r="C13" s="22" t="s">
        <v>33</v>
      </c>
      <c r="E13" s="7" t="s">
        <v>20</v>
      </c>
      <c r="F13" s="20">
        <f>SUBTOTAL(101,specifikacija!N7:N12)</f>
        <v>1.1666666666666667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14</v>
      </c>
      <c r="C15" s="3" t="s">
        <v>18</v>
      </c>
      <c r="E15" s="7" t="s">
        <v>21</v>
      </c>
      <c r="F15" s="6" t="s">
        <v>19</v>
      </c>
    </row>
    <row r="16" spans="2:3" ht="14.25">
      <c r="B16" s="4"/>
      <c r="C16" s="5"/>
    </row>
    <row r="17" spans="2:3" ht="25.5">
      <c r="B17" s="2" t="s">
        <v>15</v>
      </c>
      <c r="C17" s="3" t="s">
        <v>56</v>
      </c>
    </row>
    <row r="18" spans="2:3" ht="14.25">
      <c r="B18" s="4"/>
      <c r="C18" s="5"/>
    </row>
    <row r="19" spans="2:3" ht="15">
      <c r="B19" s="2" t="s">
        <v>16</v>
      </c>
      <c r="C19" s="8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2019-06-18T07:13:48Z</dcterms:modified>
  <cp:category/>
  <cp:version/>
  <cp:contentType/>
  <cp:contentStatus/>
</cp:coreProperties>
</file>