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MEDICON  - specifikacija" sheetId="1" r:id="rId1"/>
    <sheet name="MEDICON - Obrazac KVI" sheetId="2" r:id="rId2"/>
  </sheets>
  <definedNames>
    <definedName name="_xlnm.Print_Area" localSheetId="0">'MEDICON  - specifikacija'!$A$1:$L$23</definedName>
    <definedName name="_xlnm.Print_Area" localSheetId="1">'MEDICON - Obrazac KVI'!$A$1:$H$22</definedName>
  </definedNames>
  <calcPr fullCalcOnLoad="1"/>
</workbook>
</file>

<file path=xl/sharedStrings.xml><?xml version="1.0" encoding="utf-8"?>
<sst xmlns="http://schemas.openxmlformats.org/spreadsheetml/2006/main" count="114" uniqueCount="95">
  <si>
    <t>Партија</t>
  </si>
  <si>
    <t>Предмет набавке</t>
  </si>
  <si>
    <t xml:space="preserve">Укупна вредност без ПДВ-а </t>
  </si>
  <si>
    <t>Укупна вредност уговора  са ПДВ-ом</t>
  </si>
  <si>
    <t>Укупна вредност уговора без ПДВ-а</t>
  </si>
  <si>
    <t>Произвођач</t>
  </si>
  <si>
    <t>Јединица мере</t>
  </si>
  <si>
    <t xml:space="preserve">Количина 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</si>
  <si>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</si>
  <si>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</si>
  <si>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</si>
  <si>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>ПРИЛОГ 2 УГОВОРА - ПОДАЦИ ЗА КВАРТАЛНО ИЗВЕШТАВАЊЕ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</si>
  <si>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</si>
  <si>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</si>
  <si>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</si>
  <si>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</si>
  <si>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</si>
  <si>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</si>
  <si>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</si>
  <si>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</si>
  <si>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</si>
  <si>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</si>
  <si>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</si>
  <si>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</si>
  <si>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</si>
  <si>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</si>
  <si>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</si>
  <si>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</si>
  <si>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Опис предмета</t>
  </si>
  <si>
    <t>Број решења УЈН</t>
  </si>
  <si>
    <t>нема</t>
  </si>
  <si>
    <t>Шифра из ОРН</t>
  </si>
  <si>
    <t>Шифра</t>
  </si>
  <si>
    <t xml:space="preserve">ПРИЛОГ 1 УГОВОРА - СПЕЦИФИКАЦИЈА </t>
  </si>
  <si>
    <t>Најнижа понуђена цена</t>
  </si>
  <si>
    <t>Заштићени назив понуђеног добра и каталошки број</t>
  </si>
  <si>
    <t>kom.</t>
  </si>
  <si>
    <t>KПП</t>
  </si>
  <si>
    <t>Износ ПДВ-а (10%)</t>
  </si>
  <si>
    <t>404-1-110/18-64</t>
  </si>
  <si>
    <t>Maтеријал за дијализу - по типу дијализне машине</t>
  </si>
  <si>
    <t>Назив добављача: MEDICON d.o.o.</t>
  </si>
  <si>
    <t>MEDICON  d.o.o.</t>
  </si>
  <si>
    <t>AV linija za aparat Hospal Innova ili odgovarajuće</t>
  </si>
  <si>
    <t>HD19043</t>
  </si>
  <si>
    <t>AV linija za hemodijafiltraciju za aparat AK 200 ultra S ili odgovarajuće</t>
  </si>
  <si>
    <t>HD19044</t>
  </si>
  <si>
    <t>AV linija za hemodijafiltraciju za aparat Artis Physio ili odgovarajuće</t>
  </si>
  <si>
    <t>HD19045</t>
  </si>
  <si>
    <t>AV linija za hemodijalizu za aparat AK 200 ultra S ili odgovarajuće</t>
  </si>
  <si>
    <t>HD19046</t>
  </si>
  <si>
    <t>AV linija za hemodijalizu za aparat Artis Physio ili odgovarajuće</t>
  </si>
  <si>
    <t>HD19047</t>
  </si>
  <si>
    <t>BICART SET za aparate AK 200 ultra S i Artis Physio ili odgovarajuće</t>
  </si>
  <si>
    <t>HD19048</t>
  </si>
  <si>
    <t>Filter za visokoprečišćenu vodu za aparat AK 200 ultra S ili odgovarajuće</t>
  </si>
  <si>
    <t>HD19049</t>
  </si>
  <si>
    <t>Filter za visokoprečišćenu vodu za aparat Artis Physio ili odgovarajuće</t>
  </si>
  <si>
    <t>HD19050</t>
  </si>
  <si>
    <t>Filter za visokoprečišćenu vodu za aparat Hospal Innova ili odgovarajuće</t>
  </si>
  <si>
    <t>HD19051</t>
  </si>
  <si>
    <t>Linija za sterilni infuzat (Supstituciona linija)  za aparat AK 200 ultra S ili odgovarajuće</t>
  </si>
  <si>
    <t>HD19052</t>
  </si>
  <si>
    <t>Linija za sterilni infuzat (Supstituciona linija) za aparat Artis Physio ili odgovarajuće</t>
  </si>
  <si>
    <t>HD19053</t>
  </si>
  <si>
    <t>Sredstvo za hladnu sterilizaciju mašine za aparate Hospal Innova i AK 200 ultra S ili odgovarajuće</t>
  </si>
  <si>
    <t>HD19054</t>
  </si>
  <si>
    <t>Sredstvo za sterilizaciju mašine na bazi limunske kiseline, ketridž za aparate AK 200 ultra S i Artis Physio ili odgovarajuće</t>
  </si>
  <si>
    <t>HD19055</t>
  </si>
  <si>
    <t>Sredstvo za sterilizaciju mašine na bazi natrijum karbonata, ketridž za aparate AK 200 ultra S i Artis Physio ili odgovarajuće</t>
  </si>
  <si>
    <t>HD19056</t>
  </si>
  <si>
    <t>Gambro Renal Products</t>
  </si>
  <si>
    <t xml:space="preserve">Vital Healthcare </t>
  </si>
  <si>
    <t>Gambro Dasco S.p.A.</t>
  </si>
  <si>
    <t xml:space="preserve">Gambro Lundia AB Bieffe Medital SpA </t>
  </si>
  <si>
    <t>Gambro Dialysatoren GMBH</t>
  </si>
  <si>
    <t>Gambro Industries</t>
  </si>
  <si>
    <t>Bioxal SA</t>
  </si>
  <si>
    <t>Gambro Lundia AB</t>
  </si>
  <si>
    <t xml:space="preserve">Cartridge Standard 
114611
</t>
  </si>
  <si>
    <t>NovaLine Tubing Set for Hemodialysis BL 200HDF 955444</t>
  </si>
  <si>
    <t xml:space="preserve">Artiset Prepost 
955077
</t>
  </si>
  <si>
    <t>NovaLine Tubing Set for Hemodialysis BL 105 955303 /NovaLine Tubing Set for Hemodialysis BL 200HDF 955444</t>
  </si>
  <si>
    <t>Artiset HD DNL HC 955075/ 955549</t>
  </si>
  <si>
    <t xml:space="preserve">BICART SELECT COMBI-PAK 107617 
 SELECTBAG ONE AX250G 110532
  SELECTBAG ONE  AX275G 112636  SELECTBAG ONE AX225G 112634 SELECTBAG ONE AX350G 112642 SELECTBAG CITRATE CX250G 114685 SELECTBAG CITRATE CX275G 114688
</t>
  </si>
  <si>
    <t xml:space="preserve">U 8000 S Ultrafilter 
101902
</t>
  </si>
  <si>
    <t xml:space="preserve">U 9000 Ultrafilter 
112062
</t>
  </si>
  <si>
    <t xml:space="preserve">Diaclear ultrafilters 
106887
</t>
  </si>
  <si>
    <t xml:space="preserve">Ultra SteriSet 
103564
</t>
  </si>
  <si>
    <t xml:space="preserve">Ultra HDF Line 
115283
</t>
  </si>
  <si>
    <t xml:space="preserve">Dialox 
104112
</t>
  </si>
  <si>
    <t xml:space="preserve">CleanCart C 
114011
</t>
  </si>
  <si>
    <t xml:space="preserve">CleanCart A 
114010
</t>
  </si>
  <si>
    <t>set</t>
  </si>
  <si>
    <t>litar</t>
  </si>
</sst>
</file>

<file path=xl/styles.xml><?xml version="1.0" encoding="utf-8"?>
<styleSheet xmlns="http://schemas.openxmlformats.org/spreadsheetml/2006/main">
  <numFmts count="31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</numFmts>
  <fonts count="61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8" fillId="3" borderId="0" applyNumberFormat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0" fontId="0" fillId="6" borderId="0" applyNumberFormat="0" applyBorder="0" applyAlignment="0" applyProtection="0"/>
    <xf numFmtId="0" fontId="8" fillId="7" borderId="0" applyNumberFormat="0" applyBorder="0" applyAlignment="0" applyProtection="0"/>
    <xf numFmtId="0" fontId="0" fillId="8" borderId="0" applyNumberFormat="0" applyBorder="0" applyAlignment="0" applyProtection="0"/>
    <xf numFmtId="0" fontId="8" fillId="9" borderId="0" applyNumberFormat="0" applyBorder="0" applyAlignment="0" applyProtection="0"/>
    <xf numFmtId="0" fontId="0" fillId="10" borderId="0" applyNumberFormat="0" applyBorder="0" applyAlignment="0" applyProtection="0"/>
    <xf numFmtId="0" fontId="8" fillId="11" borderId="0" applyNumberFormat="0" applyBorder="0" applyAlignment="0" applyProtection="0"/>
    <xf numFmtId="0" fontId="0" fillId="12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8" fillId="17" borderId="0" applyNumberFormat="0" applyBorder="0" applyAlignment="0" applyProtection="0"/>
    <xf numFmtId="0" fontId="0" fillId="18" borderId="0" applyNumberFormat="0" applyBorder="0" applyAlignment="0" applyProtection="0"/>
    <xf numFmtId="0" fontId="8" fillId="19" borderId="0" applyNumberFormat="0" applyBorder="0" applyAlignment="0" applyProtection="0"/>
    <xf numFmtId="0" fontId="0" fillId="20" borderId="0" applyNumberFormat="0" applyBorder="0" applyAlignment="0" applyProtection="0"/>
    <xf numFmtId="0" fontId="8" fillId="9" borderId="0" applyNumberFormat="0" applyBorder="0" applyAlignment="0" applyProtection="0"/>
    <xf numFmtId="0" fontId="0" fillId="21" borderId="0" applyNumberFormat="0" applyBorder="0" applyAlignment="0" applyProtection="0"/>
    <xf numFmtId="0" fontId="8" fillId="15" borderId="0" applyNumberFormat="0" applyBorder="0" applyAlignment="0" applyProtection="0"/>
    <xf numFmtId="0" fontId="0" fillId="22" borderId="0" applyNumberFormat="0" applyBorder="0" applyAlignment="0" applyProtection="0"/>
    <xf numFmtId="0" fontId="8" fillId="23" borderId="0" applyNumberFormat="0" applyBorder="0" applyAlignment="0" applyProtection="0"/>
    <xf numFmtId="0" fontId="40" fillId="24" borderId="0" applyNumberFormat="0" applyBorder="0" applyAlignment="0" applyProtection="0"/>
    <xf numFmtId="0" fontId="9" fillId="25" borderId="0" applyNumberFormat="0" applyBorder="0" applyAlignment="0" applyProtection="0"/>
    <xf numFmtId="0" fontId="40" fillId="26" borderId="0" applyNumberFormat="0" applyBorder="0" applyAlignment="0" applyProtection="0"/>
    <xf numFmtId="0" fontId="9" fillId="17" borderId="0" applyNumberFormat="0" applyBorder="0" applyAlignment="0" applyProtection="0"/>
    <xf numFmtId="0" fontId="40" fillId="27" borderId="0" applyNumberFormat="0" applyBorder="0" applyAlignment="0" applyProtection="0"/>
    <xf numFmtId="0" fontId="9" fillId="19" borderId="0" applyNumberFormat="0" applyBorder="0" applyAlignment="0" applyProtection="0"/>
    <xf numFmtId="0" fontId="40" fillId="28" borderId="0" applyNumberFormat="0" applyBorder="0" applyAlignment="0" applyProtection="0"/>
    <xf numFmtId="0" fontId="9" fillId="29" borderId="0" applyNumberFormat="0" applyBorder="0" applyAlignment="0" applyProtection="0"/>
    <xf numFmtId="0" fontId="40" fillId="30" borderId="0" applyNumberFormat="0" applyBorder="0" applyAlignment="0" applyProtection="0"/>
    <xf numFmtId="0" fontId="9" fillId="31" borderId="0" applyNumberFormat="0" applyBorder="0" applyAlignment="0" applyProtection="0"/>
    <xf numFmtId="0" fontId="40" fillId="32" borderId="0" applyNumberFormat="0" applyBorder="0" applyAlignment="0" applyProtection="0"/>
    <xf numFmtId="0" fontId="9" fillId="33" borderId="0" applyNumberFormat="0" applyBorder="0" applyAlignment="0" applyProtection="0"/>
    <xf numFmtId="0" fontId="40" fillId="34" borderId="0" applyNumberFormat="0" applyBorder="0" applyAlignment="0" applyProtection="0"/>
    <xf numFmtId="0" fontId="9" fillId="35" borderId="0" applyNumberFormat="0" applyBorder="0" applyAlignment="0" applyProtection="0"/>
    <xf numFmtId="0" fontId="40" fillId="36" borderId="0" applyNumberFormat="0" applyBorder="0" applyAlignment="0" applyProtection="0"/>
    <xf numFmtId="0" fontId="9" fillId="37" borderId="0" applyNumberFormat="0" applyBorder="0" applyAlignment="0" applyProtection="0"/>
    <xf numFmtId="0" fontId="40" fillId="38" borderId="0" applyNumberFormat="0" applyBorder="0" applyAlignment="0" applyProtection="0"/>
    <xf numFmtId="0" fontId="9" fillId="39" borderId="0" applyNumberFormat="0" applyBorder="0" applyAlignment="0" applyProtection="0"/>
    <xf numFmtId="0" fontId="40" fillId="40" borderId="0" applyNumberFormat="0" applyBorder="0" applyAlignment="0" applyProtection="0"/>
    <xf numFmtId="0" fontId="9" fillId="29" borderId="0" applyNumberFormat="0" applyBorder="0" applyAlignment="0" applyProtection="0"/>
    <xf numFmtId="0" fontId="40" fillId="41" borderId="0" applyNumberFormat="0" applyBorder="0" applyAlignment="0" applyProtection="0"/>
    <xf numFmtId="0" fontId="9" fillId="31" borderId="0" applyNumberFormat="0" applyBorder="0" applyAlignment="0" applyProtection="0"/>
    <xf numFmtId="0" fontId="40" fillId="42" borderId="0" applyNumberFormat="0" applyBorder="0" applyAlignment="0" applyProtection="0"/>
    <xf numFmtId="0" fontId="9" fillId="43" borderId="0" applyNumberFormat="0" applyBorder="0" applyAlignment="0" applyProtection="0"/>
    <xf numFmtId="0" fontId="41" fillId="44" borderId="0" applyNumberFormat="0" applyBorder="0" applyAlignment="0" applyProtection="0"/>
    <xf numFmtId="0" fontId="10" fillId="5" borderId="0" applyNumberFormat="0" applyBorder="0" applyAlignment="0" applyProtection="0"/>
    <xf numFmtId="0" fontId="42" fillId="45" borderId="1" applyNumberFormat="0" applyAlignment="0" applyProtection="0"/>
    <xf numFmtId="0" fontId="11" fillId="46" borderId="2" applyNumberFormat="0" applyAlignment="0" applyProtection="0"/>
    <xf numFmtId="0" fontId="43" fillId="47" borderId="3" applyNumberFormat="0" applyAlignment="0" applyProtection="0"/>
    <xf numFmtId="0" fontId="12" fillId="48" borderId="4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5" fillId="49" borderId="0" applyNumberFormat="0" applyBorder="0" applyAlignment="0" applyProtection="0"/>
    <xf numFmtId="0" fontId="14" fillId="7" borderId="0" applyNumberFormat="0" applyBorder="0" applyAlignment="0" applyProtection="0"/>
    <xf numFmtId="0" fontId="46" fillId="0" borderId="5" applyNumberFormat="0" applyFill="0" applyAlignment="0" applyProtection="0"/>
    <xf numFmtId="0" fontId="15" fillId="0" borderId="6" applyNumberFormat="0" applyFill="0" applyAlignment="0" applyProtection="0"/>
    <xf numFmtId="0" fontId="47" fillId="0" borderId="7" applyNumberFormat="0" applyFill="0" applyAlignment="0" applyProtection="0"/>
    <xf numFmtId="0" fontId="16" fillId="0" borderId="8" applyNumberFormat="0" applyFill="0" applyAlignment="0" applyProtection="0"/>
    <xf numFmtId="0" fontId="48" fillId="0" borderId="9" applyNumberFormat="0" applyFill="0" applyAlignment="0" applyProtection="0"/>
    <xf numFmtId="0" fontId="17" fillId="0" borderId="10" applyNumberFormat="0" applyFill="0" applyAlignment="0" applyProtection="0"/>
    <xf numFmtId="0" fontId="4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9" fillId="50" borderId="1" applyNumberFormat="0" applyAlignment="0" applyProtection="0"/>
    <xf numFmtId="0" fontId="18" fillId="13" borderId="2" applyNumberFormat="0" applyAlignment="0" applyProtection="0"/>
    <xf numFmtId="0" fontId="50" fillId="0" borderId="11" applyNumberFormat="0" applyFill="0" applyAlignment="0" applyProtection="0"/>
    <xf numFmtId="0" fontId="19" fillId="0" borderId="12" applyNumberFormat="0" applyFill="0" applyAlignment="0" applyProtection="0"/>
    <xf numFmtId="0" fontId="51" fillId="51" borderId="0" applyNumberFormat="0" applyBorder="0" applyAlignment="0" applyProtection="0"/>
    <xf numFmtId="0" fontId="20" fillId="5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52" fillId="45" borderId="15" applyNumberFormat="0" applyAlignment="0" applyProtection="0"/>
    <xf numFmtId="0" fontId="21" fillId="46" borderId="16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4" fillId="0" borderId="17" applyNumberFormat="0" applyFill="0" applyAlignment="0" applyProtection="0"/>
    <xf numFmtId="0" fontId="22" fillId="0" borderId="18" applyNumberFormat="0" applyFill="0" applyAlignment="0" applyProtection="0"/>
    <xf numFmtId="0" fontId="55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94" applyAlignment="1">
      <alignment vertical="center"/>
      <protection/>
    </xf>
    <xf numFmtId="0" fontId="54" fillId="0" borderId="0" xfId="94" applyFont="1" applyAlignment="1">
      <alignment vertical="center"/>
      <protection/>
    </xf>
    <xf numFmtId="0" fontId="0" fillId="0" borderId="0" xfId="94">
      <alignment/>
      <protection/>
    </xf>
    <xf numFmtId="0" fontId="4" fillId="55" borderId="19" xfId="94" applyFont="1" applyFill="1" applyBorder="1" applyAlignment="1">
      <alignment horizontal="center" vertical="center" wrapText="1"/>
      <protection/>
    </xf>
    <xf numFmtId="4" fontId="56" fillId="0" borderId="19" xfId="94" applyNumberFormat="1" applyFont="1" applyFill="1" applyBorder="1" applyAlignment="1">
      <alignment horizontal="center" vertical="center" wrapText="1"/>
      <protection/>
    </xf>
    <xf numFmtId="0" fontId="5" fillId="55" borderId="20" xfId="94" applyFont="1" applyFill="1" applyBorder="1" applyAlignment="1">
      <alignment horizontal="center" vertical="center" wrapText="1"/>
      <protection/>
    </xf>
    <xf numFmtId="0" fontId="5" fillId="55" borderId="21" xfId="94" applyFont="1" applyFill="1" applyBorder="1" applyAlignment="1">
      <alignment horizontal="center" vertical="center" wrapText="1"/>
      <protection/>
    </xf>
    <xf numFmtId="0" fontId="5" fillId="55" borderId="22" xfId="94" applyFont="1" applyFill="1" applyBorder="1" applyAlignment="1">
      <alignment horizontal="center" vertical="center" wrapText="1"/>
      <protection/>
    </xf>
    <xf numFmtId="0" fontId="57" fillId="0" borderId="0" xfId="94" applyFont="1" applyAlignment="1">
      <alignment wrapText="1"/>
      <protection/>
    </xf>
    <xf numFmtId="0" fontId="58" fillId="0" borderId="0" xfId="94" applyFont="1" applyAlignment="1">
      <alignment wrapText="1"/>
      <protection/>
    </xf>
    <xf numFmtId="4" fontId="54" fillId="0" borderId="20" xfId="94" applyNumberFormat="1" applyFont="1" applyBorder="1" applyAlignment="1">
      <alignment vertical="center" wrapText="1"/>
      <protection/>
    </xf>
    <xf numFmtId="4" fontId="54" fillId="0" borderId="22" xfId="94" applyNumberFormat="1" applyFont="1" applyBorder="1" applyAlignment="1">
      <alignment vertical="center" wrapText="1"/>
      <protection/>
    </xf>
    <xf numFmtId="0" fontId="58" fillId="0" borderId="19" xfId="94" applyFont="1" applyBorder="1" applyAlignment="1">
      <alignment horizontal="center" vertical="center" wrapText="1"/>
      <protection/>
    </xf>
    <xf numFmtId="3" fontId="54" fillId="0" borderId="23" xfId="94" applyNumberFormat="1" applyFont="1" applyBorder="1" applyAlignment="1">
      <alignment vertical="center" wrapText="1"/>
      <protection/>
    </xf>
    <xf numFmtId="3" fontId="54" fillId="0" borderId="24" xfId="94" applyNumberFormat="1" applyFont="1" applyBorder="1" applyAlignment="1">
      <alignment vertical="center" wrapText="1"/>
      <protection/>
    </xf>
    <xf numFmtId="0" fontId="0" fillId="0" borderId="0" xfId="94" applyAlignment="1">
      <alignment wrapText="1"/>
      <protection/>
    </xf>
    <xf numFmtId="0" fontId="6" fillId="55" borderId="19" xfId="94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58" fillId="56" borderId="25" xfId="0" applyFont="1" applyFill="1" applyBorder="1" applyAlignment="1">
      <alignment horizontal="center" vertical="center" wrapText="1"/>
    </xf>
    <xf numFmtId="0" fontId="3" fillId="56" borderId="25" xfId="96" applyNumberFormat="1" applyFont="1" applyFill="1" applyBorder="1" applyAlignment="1">
      <alignment horizontal="center" vertical="center" wrapText="1"/>
      <protection/>
    </xf>
    <xf numFmtId="0" fontId="3" fillId="56" borderId="25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3" fillId="57" borderId="25" xfId="0" applyFont="1" applyFill="1" applyBorder="1" applyAlignment="1">
      <alignment horizontal="center" vertical="center" wrapText="1"/>
    </xf>
    <xf numFmtId="4" fontId="2" fillId="57" borderId="19" xfId="0" applyNumberFormat="1" applyFont="1" applyFill="1" applyBorder="1" applyAlignment="1">
      <alignment horizontal="center" vertical="center"/>
    </xf>
    <xf numFmtId="4" fontId="2" fillId="56" borderId="19" xfId="0" applyNumberFormat="1" applyFont="1" applyFill="1" applyBorder="1" applyAlignment="1">
      <alignment horizontal="center" vertical="center"/>
    </xf>
    <xf numFmtId="0" fontId="2" fillId="57" borderId="19" xfId="0" applyFont="1" applyFill="1" applyBorder="1" applyAlignment="1">
      <alignment horizontal="center" vertical="center"/>
    </xf>
    <xf numFmtId="3" fontId="54" fillId="0" borderId="19" xfId="94" applyNumberFormat="1" applyFont="1" applyBorder="1" applyAlignment="1">
      <alignment horizontal="center" vertical="center" wrapText="1"/>
      <protection/>
    </xf>
    <xf numFmtId="0" fontId="59" fillId="55" borderId="25" xfId="0" applyFont="1" applyFill="1" applyBorder="1" applyAlignment="1">
      <alignment horizontal="center" vertical="center" wrapText="1"/>
    </xf>
    <xf numFmtId="4" fontId="2" fillId="57" borderId="26" xfId="0" applyNumberFormat="1" applyFont="1" applyFill="1" applyBorder="1" applyAlignment="1">
      <alignment horizontal="center" vertical="center"/>
    </xf>
    <xf numFmtId="4" fontId="2" fillId="56" borderId="26" xfId="0" applyNumberFormat="1" applyFont="1" applyFill="1" applyBorder="1" applyAlignment="1">
      <alignment horizontal="center" vertical="center"/>
    </xf>
    <xf numFmtId="0" fontId="2" fillId="57" borderId="26" xfId="0" applyFont="1" applyFill="1" applyBorder="1" applyAlignment="1">
      <alignment horizontal="center" vertical="center"/>
    </xf>
    <xf numFmtId="4" fontId="3" fillId="57" borderId="19" xfId="0" applyNumberFormat="1" applyFont="1" applyFill="1" applyBorder="1" applyAlignment="1">
      <alignment horizontal="center" vertical="center" wrapText="1"/>
    </xf>
    <xf numFmtId="4" fontId="3" fillId="0" borderId="19" xfId="0" applyNumberFormat="1" applyFont="1" applyFill="1" applyBorder="1" applyAlignment="1">
      <alignment horizontal="center" vertical="center" wrapText="1"/>
    </xf>
    <xf numFmtId="0" fontId="3" fillId="56" borderId="19" xfId="0" applyFont="1" applyFill="1" applyBorder="1" applyAlignment="1">
      <alignment horizontal="center" vertical="center" wrapText="1"/>
    </xf>
    <xf numFmtId="0" fontId="60" fillId="0" borderId="27" xfId="0" applyFont="1" applyFill="1" applyBorder="1" applyAlignment="1">
      <alignment horizontal="center" vertical="center" wrapText="1"/>
    </xf>
    <xf numFmtId="0" fontId="58" fillId="58" borderId="19" xfId="0" applyFont="1" applyFill="1" applyBorder="1" applyAlignment="1">
      <alignment vertical="center" wrapText="1"/>
    </xf>
    <xf numFmtId="0" fontId="60" fillId="0" borderId="19" xfId="0" applyFont="1" applyBorder="1" applyAlignment="1">
      <alignment horizontal="center" vertical="center" wrapText="1"/>
    </xf>
    <xf numFmtId="0" fontId="58" fillId="58" borderId="19" xfId="0" applyFont="1" applyFill="1" applyBorder="1" applyAlignment="1">
      <alignment horizontal="center" vertical="center" wrapText="1"/>
    </xf>
    <xf numFmtId="0" fontId="58" fillId="58" borderId="19" xfId="0" applyFont="1" applyFill="1" applyBorder="1" applyAlignment="1">
      <alignment horizontal="center" vertical="center"/>
    </xf>
    <xf numFmtId="4" fontId="58" fillId="58" borderId="19" xfId="0" applyNumberFormat="1" applyFont="1" applyFill="1" applyBorder="1" applyAlignment="1">
      <alignment horizontal="center" vertical="center"/>
    </xf>
    <xf numFmtId="3" fontId="58" fillId="58" borderId="19" xfId="0" applyNumberFormat="1" applyFont="1" applyFill="1" applyBorder="1" applyAlignment="1">
      <alignment horizontal="center" vertical="center"/>
    </xf>
    <xf numFmtId="4" fontId="58" fillId="57" borderId="19" xfId="0" applyNumberFormat="1" applyFont="1" applyFill="1" applyBorder="1" applyAlignment="1">
      <alignment horizontal="center" vertical="center"/>
    </xf>
    <xf numFmtId="0" fontId="59" fillId="56" borderId="19" xfId="0" applyFont="1" applyFill="1" applyBorder="1" applyAlignment="1">
      <alignment horizontal="right" vertical="center" wrapText="1"/>
    </xf>
    <xf numFmtId="0" fontId="58" fillId="56" borderId="26" xfId="0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4" fontId="54" fillId="55" borderId="23" xfId="94" applyNumberFormat="1" applyFont="1" applyFill="1" applyBorder="1" applyAlignment="1">
      <alignment horizontal="center" vertical="center" wrapText="1"/>
      <protection/>
    </xf>
    <xf numFmtId="4" fontId="54" fillId="55" borderId="28" xfId="94" applyNumberFormat="1" applyFont="1" applyFill="1" applyBorder="1" applyAlignment="1">
      <alignment horizontal="center" vertical="center" wrapText="1"/>
      <protection/>
    </xf>
    <xf numFmtId="4" fontId="54" fillId="55" borderId="29" xfId="94" applyNumberFormat="1" applyFont="1" applyFill="1" applyBorder="1" applyAlignment="1">
      <alignment horizontal="center" vertical="center" wrapText="1"/>
      <protection/>
    </xf>
    <xf numFmtId="0" fontId="59" fillId="58" borderId="19" xfId="0" applyFont="1" applyFill="1" applyBorder="1" applyAlignment="1">
      <alignment horizontal="center" vertical="center" wrapText="1"/>
    </xf>
  </cellXfs>
  <cellStyles count="9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rmal 2 2" xfId="92"/>
    <cellStyle name="Normal 3" xfId="93"/>
    <cellStyle name="Normal 4" xfId="94"/>
    <cellStyle name="Normal 5" xfId="95"/>
    <cellStyle name="Normal_Priznto djuture" xfId="96"/>
    <cellStyle name="Note" xfId="97"/>
    <cellStyle name="Note 2" xfId="98"/>
    <cellStyle name="Output" xfId="99"/>
    <cellStyle name="Output 2" xfId="100"/>
    <cellStyle name="Percent" xfId="101"/>
    <cellStyle name="Title" xfId="102"/>
    <cellStyle name="Title 2" xfId="103"/>
    <cellStyle name="Total" xfId="104"/>
    <cellStyle name="Total 2" xfId="105"/>
    <cellStyle name="Warning Text" xfId="106"/>
    <cellStyle name="Warning Text 2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3"/>
  <sheetViews>
    <sheetView tabSelected="1" zoomScalePageLayoutView="0" workbookViewId="0" topLeftCell="A16">
      <selection activeCell="G7" sqref="G7:G20"/>
    </sheetView>
  </sheetViews>
  <sheetFormatPr defaultColWidth="9.140625" defaultRowHeight="12.75"/>
  <cols>
    <col min="1" max="1" width="8.57421875" style="0" customWidth="1"/>
    <col min="2" max="2" width="38.140625" style="0" customWidth="1"/>
    <col min="3" max="4" width="14.140625" style="0" customWidth="1"/>
    <col min="5" max="5" width="23.28125" style="0" customWidth="1"/>
    <col min="6" max="6" width="20.140625" style="0" customWidth="1"/>
    <col min="7" max="7" width="12.28125" style="0" customWidth="1"/>
    <col min="8" max="8" width="12.28125" style="18" customWidth="1"/>
    <col min="9" max="9" width="14.57421875" style="19" hidden="1" customWidth="1"/>
    <col min="10" max="10" width="15.140625" style="18" customWidth="1"/>
    <col min="11" max="11" width="17.421875" style="19" hidden="1" customWidth="1"/>
    <col min="12" max="12" width="18.7109375" style="18" customWidth="1"/>
    <col min="13" max="13" width="13.421875" style="19" hidden="1" customWidth="1"/>
    <col min="14" max="15" width="9.140625" style="18" customWidth="1"/>
    <col min="16" max="16" width="9.140625" style="0" customWidth="1"/>
  </cols>
  <sheetData>
    <row r="2" spans="1:12" ht="12.75">
      <c r="A2" s="46" t="s">
        <v>33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4" spans="1:5" ht="12.75">
      <c r="A4" s="47" t="s">
        <v>41</v>
      </c>
      <c r="B4" s="47"/>
      <c r="C4" s="47"/>
      <c r="D4" s="47"/>
      <c r="E4" s="47"/>
    </row>
    <row r="6" spans="1:13" ht="48" customHeight="1">
      <c r="A6" s="20" t="s">
        <v>0</v>
      </c>
      <c r="B6" s="20" t="s">
        <v>1</v>
      </c>
      <c r="C6" s="20" t="s">
        <v>32</v>
      </c>
      <c r="D6" s="20" t="s">
        <v>37</v>
      </c>
      <c r="E6" s="29" t="s">
        <v>35</v>
      </c>
      <c r="F6" s="20" t="s">
        <v>5</v>
      </c>
      <c r="G6" s="21" t="s">
        <v>6</v>
      </c>
      <c r="H6" s="22" t="s">
        <v>7</v>
      </c>
      <c r="I6" s="24" t="s">
        <v>8</v>
      </c>
      <c r="J6" s="35" t="s">
        <v>9</v>
      </c>
      <c r="K6" s="24" t="s">
        <v>10</v>
      </c>
      <c r="L6" s="22" t="s">
        <v>2</v>
      </c>
      <c r="M6" s="24" t="s">
        <v>24</v>
      </c>
    </row>
    <row r="7" spans="1:13" ht="57" customHeight="1">
      <c r="A7" s="39">
        <v>5</v>
      </c>
      <c r="B7" s="37" t="s">
        <v>43</v>
      </c>
      <c r="C7" s="38" t="s">
        <v>44</v>
      </c>
      <c r="D7" s="36"/>
      <c r="E7" s="39" t="s">
        <v>79</v>
      </c>
      <c r="F7" s="39" t="s">
        <v>71</v>
      </c>
      <c r="G7" s="39" t="s">
        <v>36</v>
      </c>
      <c r="H7" s="42"/>
      <c r="I7" s="43">
        <v>600</v>
      </c>
      <c r="J7" s="41">
        <v>600</v>
      </c>
      <c r="K7" s="33">
        <f aca="true" t="shared" si="0" ref="K7:K20">I7*H7</f>
        <v>0</v>
      </c>
      <c r="L7" s="34">
        <f aca="true" t="shared" si="1" ref="L7:L20">J7*H7</f>
        <v>0</v>
      </c>
      <c r="M7" s="24">
        <v>1</v>
      </c>
    </row>
    <row r="8" spans="1:13" ht="57" customHeight="1">
      <c r="A8" s="39">
        <v>9</v>
      </c>
      <c r="B8" s="37" t="s">
        <v>45</v>
      </c>
      <c r="C8" s="38" t="s">
        <v>46</v>
      </c>
      <c r="D8" s="36"/>
      <c r="E8" s="39" t="s">
        <v>80</v>
      </c>
      <c r="F8" s="39" t="s">
        <v>72</v>
      </c>
      <c r="G8" s="39" t="s">
        <v>36</v>
      </c>
      <c r="H8" s="42"/>
      <c r="I8" s="43">
        <v>600</v>
      </c>
      <c r="J8" s="41">
        <v>600</v>
      </c>
      <c r="K8" s="33">
        <f aca="true" t="shared" si="2" ref="K8:K20">I8*H8</f>
        <v>0</v>
      </c>
      <c r="L8" s="34">
        <f aca="true" t="shared" si="3" ref="L8:L20">J8*H8</f>
        <v>0</v>
      </c>
      <c r="M8" s="24">
        <v>1</v>
      </c>
    </row>
    <row r="9" spans="1:13" ht="57" customHeight="1">
      <c r="A9" s="39">
        <v>10</v>
      </c>
      <c r="B9" s="37" t="s">
        <v>47</v>
      </c>
      <c r="C9" s="38" t="s">
        <v>48</v>
      </c>
      <c r="D9" s="36"/>
      <c r="E9" s="39" t="s">
        <v>81</v>
      </c>
      <c r="F9" s="39" t="s">
        <v>73</v>
      </c>
      <c r="G9" s="39" t="s">
        <v>36</v>
      </c>
      <c r="H9" s="42"/>
      <c r="I9" s="43">
        <v>600</v>
      </c>
      <c r="J9" s="41">
        <v>600</v>
      </c>
      <c r="K9" s="33">
        <f t="shared" si="2"/>
        <v>0</v>
      </c>
      <c r="L9" s="34">
        <f t="shared" si="3"/>
        <v>0</v>
      </c>
      <c r="M9" s="24">
        <v>1</v>
      </c>
    </row>
    <row r="10" spans="1:13" ht="78" customHeight="1">
      <c r="A10" s="39">
        <v>13</v>
      </c>
      <c r="B10" s="37" t="s">
        <v>49</v>
      </c>
      <c r="C10" s="38" t="s">
        <v>50</v>
      </c>
      <c r="D10" s="36"/>
      <c r="E10" s="39" t="s">
        <v>82</v>
      </c>
      <c r="F10" s="39" t="s">
        <v>72</v>
      </c>
      <c r="G10" s="39" t="s">
        <v>36</v>
      </c>
      <c r="H10" s="42"/>
      <c r="I10" s="43">
        <v>600</v>
      </c>
      <c r="J10" s="41">
        <v>600</v>
      </c>
      <c r="K10" s="33">
        <f t="shared" si="2"/>
        <v>0</v>
      </c>
      <c r="L10" s="34">
        <f t="shared" si="3"/>
        <v>0</v>
      </c>
      <c r="M10" s="24">
        <v>1</v>
      </c>
    </row>
    <row r="11" spans="1:13" ht="57" customHeight="1">
      <c r="A11" s="39">
        <v>14</v>
      </c>
      <c r="B11" s="37" t="s">
        <v>51</v>
      </c>
      <c r="C11" s="38" t="s">
        <v>52</v>
      </c>
      <c r="D11" s="36"/>
      <c r="E11" s="39" t="s">
        <v>83</v>
      </c>
      <c r="F11" s="39" t="s">
        <v>73</v>
      </c>
      <c r="G11" s="39" t="s">
        <v>36</v>
      </c>
      <c r="H11" s="42"/>
      <c r="I11" s="43">
        <v>600</v>
      </c>
      <c r="J11" s="41">
        <v>600</v>
      </c>
      <c r="K11" s="33">
        <f t="shared" si="2"/>
        <v>0</v>
      </c>
      <c r="L11" s="34">
        <f t="shared" si="3"/>
        <v>0</v>
      </c>
      <c r="M11" s="24">
        <v>1</v>
      </c>
    </row>
    <row r="12" spans="1:13" ht="158.25" customHeight="1">
      <c r="A12" s="39">
        <v>16</v>
      </c>
      <c r="B12" s="37" t="s">
        <v>53</v>
      </c>
      <c r="C12" s="38" t="s">
        <v>54</v>
      </c>
      <c r="D12" s="36"/>
      <c r="E12" s="39" t="s">
        <v>84</v>
      </c>
      <c r="F12" s="39" t="s">
        <v>74</v>
      </c>
      <c r="G12" s="39" t="s">
        <v>93</v>
      </c>
      <c r="H12" s="42"/>
      <c r="I12" s="43">
        <v>1300</v>
      </c>
      <c r="J12" s="41">
        <v>1300</v>
      </c>
      <c r="K12" s="33">
        <f t="shared" si="2"/>
        <v>0</v>
      </c>
      <c r="L12" s="34">
        <f t="shared" si="3"/>
        <v>0</v>
      </c>
      <c r="M12" s="24">
        <v>1</v>
      </c>
    </row>
    <row r="13" spans="1:13" ht="57" customHeight="1">
      <c r="A13" s="39">
        <v>22</v>
      </c>
      <c r="B13" s="37" t="s">
        <v>55</v>
      </c>
      <c r="C13" s="38" t="s">
        <v>56</v>
      </c>
      <c r="D13" s="36"/>
      <c r="E13" s="39" t="s">
        <v>85</v>
      </c>
      <c r="F13" s="39" t="s">
        <v>75</v>
      </c>
      <c r="G13" s="39" t="s">
        <v>36</v>
      </c>
      <c r="H13" s="40"/>
      <c r="I13" s="43">
        <v>13000</v>
      </c>
      <c r="J13" s="41">
        <v>13000</v>
      </c>
      <c r="K13" s="33">
        <f t="shared" si="2"/>
        <v>0</v>
      </c>
      <c r="L13" s="34">
        <f t="shared" si="3"/>
        <v>0</v>
      </c>
      <c r="M13" s="24">
        <v>1</v>
      </c>
    </row>
    <row r="14" spans="1:13" ht="57" customHeight="1">
      <c r="A14" s="39">
        <v>23</v>
      </c>
      <c r="B14" s="37" t="s">
        <v>57</v>
      </c>
      <c r="C14" s="38" t="s">
        <v>58</v>
      </c>
      <c r="D14" s="36"/>
      <c r="E14" s="39" t="s">
        <v>86</v>
      </c>
      <c r="F14" s="39" t="s">
        <v>75</v>
      </c>
      <c r="G14" s="39" t="s">
        <v>36</v>
      </c>
      <c r="H14" s="42"/>
      <c r="I14" s="43">
        <v>13000</v>
      </c>
      <c r="J14" s="41">
        <v>13000</v>
      </c>
      <c r="K14" s="33">
        <f t="shared" si="2"/>
        <v>0</v>
      </c>
      <c r="L14" s="34">
        <f t="shared" si="3"/>
        <v>0</v>
      </c>
      <c r="M14" s="24">
        <v>1</v>
      </c>
    </row>
    <row r="15" spans="1:13" ht="57" customHeight="1">
      <c r="A15" s="39">
        <v>24</v>
      </c>
      <c r="B15" s="37" t="s">
        <v>59</v>
      </c>
      <c r="C15" s="38" t="s">
        <v>60</v>
      </c>
      <c r="D15" s="36"/>
      <c r="E15" s="39" t="s">
        <v>87</v>
      </c>
      <c r="F15" s="39" t="s">
        <v>76</v>
      </c>
      <c r="G15" s="39" t="s">
        <v>36</v>
      </c>
      <c r="H15" s="40"/>
      <c r="I15" s="43">
        <v>13000</v>
      </c>
      <c r="J15" s="41">
        <v>13000</v>
      </c>
      <c r="K15" s="33">
        <f t="shared" si="2"/>
        <v>0</v>
      </c>
      <c r="L15" s="34">
        <f t="shared" si="3"/>
        <v>0</v>
      </c>
      <c r="M15" s="24">
        <v>1</v>
      </c>
    </row>
    <row r="16" spans="1:13" ht="57" customHeight="1">
      <c r="A16" s="39">
        <v>28</v>
      </c>
      <c r="B16" s="37" t="s">
        <v>61</v>
      </c>
      <c r="C16" s="38" t="s">
        <v>62</v>
      </c>
      <c r="D16" s="36"/>
      <c r="E16" s="39" t="s">
        <v>88</v>
      </c>
      <c r="F16" s="39" t="s">
        <v>76</v>
      </c>
      <c r="G16" s="39" t="s">
        <v>36</v>
      </c>
      <c r="H16" s="42"/>
      <c r="I16" s="43">
        <v>1485</v>
      </c>
      <c r="J16" s="41">
        <v>1485</v>
      </c>
      <c r="K16" s="33">
        <f t="shared" si="2"/>
        <v>0</v>
      </c>
      <c r="L16" s="34">
        <f t="shared" si="3"/>
        <v>0</v>
      </c>
      <c r="M16" s="24">
        <v>1</v>
      </c>
    </row>
    <row r="17" spans="1:13" ht="57" customHeight="1">
      <c r="A17" s="39">
        <v>29</v>
      </c>
      <c r="B17" s="37" t="s">
        <v>63</v>
      </c>
      <c r="C17" s="38" t="s">
        <v>64</v>
      </c>
      <c r="D17" s="36"/>
      <c r="E17" s="39" t="s">
        <v>89</v>
      </c>
      <c r="F17" s="39" t="s">
        <v>73</v>
      </c>
      <c r="G17" s="39" t="s">
        <v>36</v>
      </c>
      <c r="H17" s="42"/>
      <c r="I17" s="43">
        <v>1485</v>
      </c>
      <c r="J17" s="41">
        <v>1485</v>
      </c>
      <c r="K17" s="33">
        <f t="shared" si="2"/>
        <v>0</v>
      </c>
      <c r="L17" s="34">
        <f t="shared" si="3"/>
        <v>0</v>
      </c>
      <c r="M17" s="24">
        <v>1</v>
      </c>
    </row>
    <row r="18" spans="1:13" ht="57" customHeight="1">
      <c r="A18" s="39">
        <v>32</v>
      </c>
      <c r="B18" s="37" t="s">
        <v>65</v>
      </c>
      <c r="C18" s="38" t="s">
        <v>66</v>
      </c>
      <c r="D18" s="36"/>
      <c r="E18" s="39" t="s">
        <v>90</v>
      </c>
      <c r="F18" s="39" t="s">
        <v>77</v>
      </c>
      <c r="G18" s="39" t="s">
        <v>94</v>
      </c>
      <c r="H18" s="42"/>
      <c r="I18" s="43">
        <v>1180</v>
      </c>
      <c r="J18" s="41">
        <v>1180</v>
      </c>
      <c r="K18" s="33">
        <f t="shared" si="2"/>
        <v>0</v>
      </c>
      <c r="L18" s="34">
        <f t="shared" si="3"/>
        <v>0</v>
      </c>
      <c r="M18" s="24">
        <v>1</v>
      </c>
    </row>
    <row r="19" spans="1:13" ht="57" customHeight="1">
      <c r="A19" s="39">
        <v>35</v>
      </c>
      <c r="B19" s="37" t="s">
        <v>67</v>
      </c>
      <c r="C19" s="38" t="s">
        <v>68</v>
      </c>
      <c r="D19" s="36"/>
      <c r="E19" s="51" t="s">
        <v>91</v>
      </c>
      <c r="F19" s="39" t="s">
        <v>78</v>
      </c>
      <c r="G19" s="39" t="s">
        <v>36</v>
      </c>
      <c r="H19" s="42"/>
      <c r="I19" s="43">
        <v>426</v>
      </c>
      <c r="J19" s="41">
        <v>426</v>
      </c>
      <c r="K19" s="33">
        <f t="shared" si="2"/>
        <v>0</v>
      </c>
      <c r="L19" s="34">
        <f t="shared" si="3"/>
        <v>0</v>
      </c>
      <c r="M19" s="24">
        <v>1</v>
      </c>
    </row>
    <row r="20" spans="1:13" ht="57" customHeight="1">
      <c r="A20" s="39">
        <v>36</v>
      </c>
      <c r="B20" s="37" t="s">
        <v>69</v>
      </c>
      <c r="C20" s="38" t="s">
        <v>70</v>
      </c>
      <c r="D20" s="36"/>
      <c r="E20" s="51" t="s">
        <v>92</v>
      </c>
      <c r="F20" s="39" t="s">
        <v>78</v>
      </c>
      <c r="G20" s="39" t="s">
        <v>36</v>
      </c>
      <c r="H20" s="42"/>
      <c r="I20" s="43">
        <v>426</v>
      </c>
      <c r="J20" s="41">
        <v>426</v>
      </c>
      <c r="K20" s="33">
        <f t="shared" si="2"/>
        <v>0</v>
      </c>
      <c r="L20" s="34">
        <f t="shared" si="3"/>
        <v>0</v>
      </c>
      <c r="M20" s="24">
        <v>1</v>
      </c>
    </row>
    <row r="21" spans="1:13" ht="21.75" customHeight="1">
      <c r="A21" s="45" t="s">
        <v>4</v>
      </c>
      <c r="B21" s="45"/>
      <c r="C21" s="45"/>
      <c r="D21" s="45"/>
      <c r="E21" s="45"/>
      <c r="F21" s="45"/>
      <c r="G21" s="45"/>
      <c r="H21" s="45"/>
      <c r="I21" s="45"/>
      <c r="J21" s="45"/>
      <c r="K21" s="30">
        <f>SUM(K7:K20)</f>
        <v>0</v>
      </c>
      <c r="L21" s="31">
        <f>SUM(L7:L20)</f>
        <v>0</v>
      </c>
      <c r="M21" s="32">
        <f>AVERAGE(M20:M20)</f>
        <v>1</v>
      </c>
    </row>
    <row r="22" spans="1:13" ht="18.75" customHeight="1">
      <c r="A22" s="44" t="s">
        <v>38</v>
      </c>
      <c r="B22" s="44"/>
      <c r="C22" s="44"/>
      <c r="D22" s="44"/>
      <c r="E22" s="44"/>
      <c r="F22" s="44"/>
      <c r="G22" s="44"/>
      <c r="H22" s="44"/>
      <c r="I22" s="44"/>
      <c r="J22" s="44"/>
      <c r="K22" s="25">
        <f>K21*0.1</f>
        <v>0</v>
      </c>
      <c r="L22" s="26">
        <f>L21*0.1</f>
        <v>0</v>
      </c>
      <c r="M22" s="27"/>
    </row>
    <row r="23" spans="1:13" ht="18" customHeight="1">
      <c r="A23" s="44" t="s">
        <v>3</v>
      </c>
      <c r="B23" s="44"/>
      <c r="C23" s="44"/>
      <c r="D23" s="44"/>
      <c r="E23" s="44"/>
      <c r="F23" s="44"/>
      <c r="G23" s="44"/>
      <c r="H23" s="44"/>
      <c r="I23" s="44"/>
      <c r="J23" s="44"/>
      <c r="K23" s="25">
        <f>SUM(K21:K22)</f>
        <v>0</v>
      </c>
      <c r="L23" s="26">
        <f>SUM(L21:L22)</f>
        <v>0</v>
      </c>
      <c r="M23" s="27"/>
    </row>
  </sheetData>
  <sheetProtection/>
  <mergeCells count="5">
    <mergeCell ref="A22:J22"/>
    <mergeCell ref="A23:J23"/>
    <mergeCell ref="A21:J21"/>
    <mergeCell ref="A2:L2"/>
    <mergeCell ref="A4:E4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81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G21"/>
  <sheetViews>
    <sheetView zoomScalePageLayoutView="0" workbookViewId="0" topLeftCell="A1">
      <selection activeCell="K33" sqref="K33"/>
    </sheetView>
  </sheetViews>
  <sheetFormatPr defaultColWidth="9.140625" defaultRowHeight="12.75"/>
  <cols>
    <col min="2" max="2" width="25.7109375" style="0" customWidth="1"/>
    <col min="3" max="3" width="31.57421875" style="0" customWidth="1"/>
    <col min="5" max="5" width="22.8515625" style="0" customWidth="1"/>
    <col min="6" max="6" width="22.7109375" style="0" customWidth="1"/>
    <col min="7" max="7" width="22.8515625" style="0" customWidth="1"/>
  </cols>
  <sheetData>
    <row r="2" spans="2:7" ht="12.75">
      <c r="B2" s="1" t="s">
        <v>11</v>
      </c>
      <c r="C2" s="1"/>
      <c r="D2" s="1"/>
      <c r="E2" s="2" t="s">
        <v>42</v>
      </c>
      <c r="F2" s="3"/>
      <c r="G2" s="3"/>
    </row>
    <row r="4" spans="2:7" ht="13.5" thickBot="1">
      <c r="B4" s="3"/>
      <c r="C4" s="3"/>
      <c r="D4" s="3"/>
      <c r="E4" s="3"/>
      <c r="F4" s="3"/>
      <c r="G4" s="3"/>
    </row>
    <row r="5" spans="2:7" ht="24.75" thickBot="1">
      <c r="B5" s="4" t="s">
        <v>12</v>
      </c>
      <c r="C5" s="5" t="s">
        <v>39</v>
      </c>
      <c r="D5" s="3"/>
      <c r="E5" s="6" t="s">
        <v>13</v>
      </c>
      <c r="F5" s="7" t="s">
        <v>14</v>
      </c>
      <c r="G5" s="8" t="s">
        <v>15</v>
      </c>
    </row>
    <row r="6" spans="2:7" ht="15" thickBot="1">
      <c r="B6" s="9"/>
      <c r="C6" s="10"/>
      <c r="D6" s="3"/>
      <c r="E6" s="11">
        <f>'MEDICON  - specifikacija'!K21</f>
        <v>0</v>
      </c>
      <c r="F6" s="11">
        <f>'MEDICON  - specifikacija'!L21</f>
        <v>0</v>
      </c>
      <c r="G6" s="12">
        <f>'MEDICON  - specifikacija'!L23</f>
        <v>0</v>
      </c>
    </row>
    <row r="7" spans="2:7" ht="24.75" customHeight="1" thickBot="1">
      <c r="B7" s="4" t="s">
        <v>16</v>
      </c>
      <c r="C7" s="13" t="s">
        <v>17</v>
      </c>
      <c r="D7" s="3"/>
      <c r="E7" s="48" t="s">
        <v>18</v>
      </c>
      <c r="F7" s="49"/>
      <c r="G7" s="50"/>
    </row>
    <row r="8" spans="2:7" ht="20.25" customHeight="1" thickBot="1">
      <c r="B8" s="9"/>
      <c r="C8" s="10"/>
      <c r="D8" s="3"/>
      <c r="E8" s="14">
        <f>E6/1000</f>
        <v>0</v>
      </c>
      <c r="F8" s="14">
        <f>F6/1000</f>
        <v>0</v>
      </c>
      <c r="G8" s="15">
        <f>G6/1000</f>
        <v>0</v>
      </c>
    </row>
    <row r="9" spans="2:7" ht="15">
      <c r="B9" s="4" t="s">
        <v>19</v>
      </c>
      <c r="C9" s="13" t="s">
        <v>20</v>
      </c>
      <c r="D9" s="3"/>
      <c r="E9" s="10"/>
      <c r="F9" s="10"/>
      <c r="G9" s="16"/>
    </row>
    <row r="10" spans="2:7" ht="14.25">
      <c r="B10" s="9"/>
      <c r="C10" s="10"/>
      <c r="D10" s="3"/>
      <c r="E10" s="10"/>
      <c r="F10" s="10"/>
      <c r="G10" s="16"/>
    </row>
    <row r="11" spans="2:7" ht="15">
      <c r="B11" s="4" t="s">
        <v>21</v>
      </c>
      <c r="C11" s="13" t="s">
        <v>22</v>
      </c>
      <c r="D11" s="3"/>
      <c r="E11" s="10"/>
      <c r="F11" s="10"/>
      <c r="G11" s="16"/>
    </row>
    <row r="12" spans="2:7" ht="14.25">
      <c r="B12" s="9"/>
      <c r="C12" s="10"/>
      <c r="D12" s="3"/>
      <c r="E12" s="3"/>
      <c r="F12" s="3"/>
      <c r="G12" s="16"/>
    </row>
    <row r="13" spans="2:7" ht="15">
      <c r="B13" s="4" t="s">
        <v>1</v>
      </c>
      <c r="C13" s="13" t="s">
        <v>23</v>
      </c>
      <c r="D13" s="3"/>
      <c r="E13" s="17" t="s">
        <v>24</v>
      </c>
      <c r="F13" s="28">
        <f>'MEDICON  - specifikacija'!M21</f>
        <v>1</v>
      </c>
      <c r="G13" s="16"/>
    </row>
    <row r="14" spans="2:7" ht="14.25">
      <c r="B14" s="9"/>
      <c r="C14" s="10"/>
      <c r="D14" s="3"/>
      <c r="E14" s="10"/>
      <c r="F14" s="10"/>
      <c r="G14" s="16"/>
    </row>
    <row r="15" spans="2:7" ht="25.5">
      <c r="B15" s="4" t="s">
        <v>25</v>
      </c>
      <c r="C15" s="5" t="s">
        <v>26</v>
      </c>
      <c r="D15" s="3"/>
      <c r="E15" s="17" t="s">
        <v>27</v>
      </c>
      <c r="F15" s="13" t="s">
        <v>34</v>
      </c>
      <c r="G15" s="3"/>
    </row>
    <row r="16" spans="2:7" ht="14.25">
      <c r="B16" s="9"/>
      <c r="C16" s="10"/>
      <c r="D16" s="3"/>
      <c r="E16" s="3"/>
      <c r="F16" s="3"/>
      <c r="G16" s="3"/>
    </row>
    <row r="17" spans="2:7" ht="25.5">
      <c r="B17" s="4" t="s">
        <v>28</v>
      </c>
      <c r="C17" s="5" t="s">
        <v>40</v>
      </c>
      <c r="D17" s="3"/>
      <c r="E17" s="3"/>
      <c r="F17" s="3"/>
      <c r="G17" s="3"/>
    </row>
    <row r="18" spans="2:7" ht="14.25">
      <c r="B18" s="9"/>
      <c r="C18" s="10"/>
      <c r="D18" s="3"/>
      <c r="E18" s="3"/>
      <c r="F18" s="3"/>
      <c r="G18" s="3"/>
    </row>
    <row r="19" spans="2:3" ht="15">
      <c r="B19" s="4" t="s">
        <v>29</v>
      </c>
      <c r="C19" s="5" t="s">
        <v>30</v>
      </c>
    </row>
    <row r="20" spans="2:3" ht="14.25">
      <c r="B20" s="9"/>
      <c r="C20" s="10"/>
    </row>
    <row r="21" spans="2:3" ht="15">
      <c r="B21" s="4" t="s">
        <v>31</v>
      </c>
      <c r="C21" s="23">
        <v>33000000</v>
      </c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Katarina Dumnić</cp:lastModifiedBy>
  <cp:lastPrinted>2015-12-23T12:39:15Z</cp:lastPrinted>
  <dcterms:created xsi:type="dcterms:W3CDTF">2014-01-17T13:07:43Z</dcterms:created>
  <dcterms:modified xsi:type="dcterms:W3CDTF">2019-09-13T10:10:58Z</dcterms:modified>
  <cp:category/>
  <cp:version/>
  <cp:contentType/>
  <cp:contentStatus/>
</cp:coreProperties>
</file>