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<sst xmlns="http://schemas.openxmlformats.org/spreadsheetml/2006/main" count="65" uniqueCount="64">
  <si>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</si>
  <si>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</si>
  <si>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</si>
  <si>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</si>
  <si>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</si>
  <si>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</si>
  <si>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</si>
  <si>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</si>
  <si>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</si>
  <si>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</si>
  <si>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</si>
  <si>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</si>
  <si>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</si>
  <si>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</si>
  <si>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</si>
  <si>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</si>
  <si>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</si>
  <si>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</si>
  <si>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</si>
  <si>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</si>
  <si>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</si>
  <si>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</si>
  <si>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</si>
  <si>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</si>
  <si>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</si>
  <si>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</si>
  <si>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</si>
  <si>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</si>
  <si>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</si>
  <si>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</si>
  <si>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</si>
  <si>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</si>
  <si>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</si>
  <si>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ПРИЛОГ 1 УГОВОРА - СПЕЦИФИКАЦИЈА ЛЕКОВА СА ЦЕНАМА</t>
  </si>
  <si>
    <t xml:space="preserve">Процењена  јединична цена без  ПДВ-а </t>
  </si>
  <si>
    <t xml:space="preserve">УКУПНА ВРЕДНОСТ БЕЗ ПДВ-А </t>
  </si>
  <si>
    <t>Заштићено име лека</t>
  </si>
  <si>
    <t>КПП</t>
  </si>
  <si>
    <t>Назив партије</t>
  </si>
  <si>
    <t>rastvor za infuziju</t>
  </si>
  <si>
    <t>rastvor za injekciju</t>
  </si>
  <si>
    <t>g</t>
  </si>
  <si>
    <t>i.j.</t>
  </si>
  <si>
    <t>Јачина/
Концентрација
 лека</t>
  </si>
  <si>
    <t>404-1-110/19-3</t>
  </si>
  <si>
    <t>Лекови са Листе Б Листе лекова за период од 6 (шест) месеци</t>
  </si>
  <si>
    <t>MAGNA MEDICA D.O.O.</t>
  </si>
  <si>
    <t xml:space="preserve">humani normalni imunoglobulin za intravensku upotrebu                                                               </t>
  </si>
  <si>
    <t>0013508
0013408
0013308
0013355
0013356
0013357
0013358
0013359
0013364
0013361
0013362
0013510
0013511
0013609
0013602
0013600
0013601</t>
  </si>
  <si>
    <t>Ig Vena 50mL,                       Ig Vena 100mL,                       Ig Vena 200mL,      Flebogamma 5% DIF 10mL,                     Flebogamma 5% DIF 50mL,             Flebogamma 5% DIF 100mL,            Flebogamma 5% DIF 200mL,               Flebogamma 5% DIF 400mL,             Flebogamma 10% DIF 50mL,          Flebogamma 10% DIF 100mL,                Flebogamma 10% DIF 200mL,                       Octagam 50mL,             Octagam 100mL,                Intratect 20mL,                       Intratect 50mL,                Intratect 100mL,                   Intratect 200mL</t>
  </si>
  <si>
    <t xml:space="preserve">Kedrion S.P.A. Italija, Instituto Grifols S.A. Španija, Octapharma Pharmazeutika Produktionsges.M.B.H. Austrija, Octapharma S.A.S. Francuska, Octapharma AB Švedska,  Biotest Pharma GMBH Nemačka </t>
  </si>
  <si>
    <t>0,5 g / 1 g / 2,5 g / 5 g / 10 g / 20 g</t>
  </si>
  <si>
    <t>anti-D (Rho) imunoglobulin, humani</t>
  </si>
  <si>
    <t xml:space="preserve">0013450
0013315
</t>
  </si>
  <si>
    <t>Immunorho,         Rhesonativ</t>
  </si>
  <si>
    <t xml:space="preserve">Kedrion S.P.A. Italija,  Octapharma AB Švedska </t>
  </si>
  <si>
    <t>prašak i rastvarač za rastvor za injekciju/rastvor za injekciju</t>
  </si>
  <si>
    <t>300 mcg / 250 mcg (1250 i.j.)</t>
  </si>
  <si>
    <t>bočica/ injekcioni špric/ampula</t>
  </si>
  <si>
    <t>hepatitis B imunoglobulin, humani za intramuskularnu primenu, 180 i.j. i 540 i.j.</t>
  </si>
  <si>
    <t xml:space="preserve">0013451
0013452
</t>
  </si>
  <si>
    <t>ImmunoHBs (180i.j./mL), ImmunoHBs (540i.j./mL)</t>
  </si>
  <si>
    <t>Kedrion S.P.A. Italija</t>
  </si>
  <si>
    <t>180 i.j. i 540 i.j.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</si>
</sst>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wrapText="1"/>
    </xf>
    <xf numFmtId="0" fontId="50" fillId="0" borderId="0" xfId="0" applyFont="1" applyAlignment="1">
      <alignment wrapText="1"/>
    </xf>
    <xf numFmtId="0" fontId="50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51" fillId="0" borderId="11" xfId="0" applyNumberFormat="1" applyFont="1" applyFill="1" applyBorder="1" applyAlignment="1">
      <alignment vertical="center" wrapText="1"/>
    </xf>
    <xf numFmtId="4" fontId="51" fillId="0" borderId="13" xfId="0" applyNumberFormat="1" applyFont="1" applyFill="1" applyBorder="1" applyAlignment="1">
      <alignment vertical="center" wrapText="1"/>
    </xf>
    <xf numFmtId="3" fontId="51" fillId="0" borderId="14" xfId="0" applyNumberFormat="1" applyFont="1" applyFill="1" applyBorder="1" applyAlignment="1">
      <alignment vertical="center" wrapText="1"/>
    </xf>
    <xf numFmtId="3" fontId="51" fillId="0" borderId="12" xfId="0" applyNumberFormat="1" applyFont="1" applyFill="1" applyBorder="1" applyAlignment="1">
      <alignment vertical="center" wrapText="1"/>
    </xf>
    <xf numFmtId="3" fontId="51" fillId="0" borderId="15" xfId="0" applyNumberFormat="1" applyFont="1" applyFill="1" applyBorder="1" applyAlignment="1">
      <alignment vertical="center" wrapText="1"/>
    </xf>
    <xf numFmtId="4" fontId="48" fillId="0" borderId="0" xfId="0" applyNumberFormat="1" applyFont="1" applyAlignment="1">
      <alignment/>
    </xf>
    <xf numFmtId="0" fontId="43" fillId="0" borderId="0" xfId="0" applyFont="1" applyAlignment="1">
      <alignment horizontal="center" vertical="center" wrapText="1"/>
    </xf>
    <xf numFmtId="4" fontId="49" fillId="0" borderId="10" xfId="58" applyNumberFormat="1" applyFont="1" applyFill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50" fillId="0" borderId="10" xfId="58" applyFont="1" applyBorder="1" applyAlignment="1">
      <alignment horizontal="center" vertical="center" wrapText="1"/>
      <protection/>
    </xf>
    <xf numFmtId="49" fontId="43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4" fontId="43" fillId="0" borderId="0" xfId="0" applyNumberFormat="1" applyFont="1" applyAlignment="1">
      <alignment horizontal="center" vertical="center" wrapText="1"/>
    </xf>
    <xf numFmtId="4" fontId="52" fillId="33" borderId="10" xfId="0" applyNumberFormat="1" applyFont="1" applyFill="1" applyBorder="1" applyAlignment="1">
      <alignment horizontal="right" vertical="center" wrapText="1"/>
    </xf>
    <xf numFmtId="1" fontId="43" fillId="0" borderId="0" xfId="0" applyNumberFormat="1" applyFont="1" applyAlignment="1">
      <alignment horizontal="center" vertical="center" wrapText="1"/>
    </xf>
    <xf numFmtId="1" fontId="43" fillId="0" borderId="0" xfId="0" applyNumberFormat="1" applyFont="1" applyAlignment="1">
      <alignment vertical="center" wrapText="1"/>
    </xf>
    <xf numFmtId="3" fontId="51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justify" vertical="center"/>
    </xf>
    <xf numFmtId="0" fontId="54" fillId="33" borderId="16" xfId="0" applyFont="1" applyFill="1" applyBorder="1" applyAlignment="1">
      <alignment horizontal="center" vertical="center" wrapText="1"/>
    </xf>
    <xf numFmtId="49" fontId="54" fillId="34" borderId="16" xfId="0" applyNumberFormat="1" applyFont="1" applyFill="1" applyBorder="1" applyAlignment="1">
      <alignment horizontal="center" vertical="center" wrapText="1"/>
    </xf>
    <xf numFmtId="0" fontId="54" fillId="34" borderId="16" xfId="0" applyFont="1" applyFill="1" applyBorder="1" applyAlignment="1">
      <alignment horizontal="center" vertical="center" wrapText="1"/>
    </xf>
    <xf numFmtId="0" fontId="6" fillId="34" borderId="16" xfId="59" applyNumberFormat="1" applyFont="1" applyFill="1" applyBorder="1" applyAlignment="1">
      <alignment horizontal="center" vertical="center" wrapText="1"/>
      <protection/>
    </xf>
    <xf numFmtId="4" fontId="54" fillId="34" borderId="16" xfId="0" applyNumberFormat="1" applyFont="1" applyFill="1" applyBorder="1" applyAlignment="1">
      <alignment horizontal="center" vertical="center" wrapText="1"/>
    </xf>
    <xf numFmtId="4" fontId="54" fillId="35" borderId="16" xfId="0" applyNumberFormat="1" applyFont="1" applyFill="1" applyBorder="1" applyAlignment="1">
      <alignment horizontal="center" vertical="center" wrapText="1"/>
    </xf>
    <xf numFmtId="1" fontId="54" fillId="35" borderId="16" xfId="0" applyNumberFormat="1" applyFont="1" applyFill="1" applyBorder="1" applyAlignment="1">
      <alignment horizontal="center" vertical="center" wrapText="1"/>
    </xf>
    <xf numFmtId="4" fontId="52" fillId="33" borderId="17" xfId="0" applyNumberFormat="1" applyFont="1" applyFill="1" applyBorder="1" applyAlignment="1">
      <alignment vertical="center" wrapText="1"/>
    </xf>
    <xf numFmtId="0" fontId="53" fillId="36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" fontId="52" fillId="35" borderId="10" xfId="0" applyNumberFormat="1" applyFont="1" applyFill="1" applyBorder="1" applyAlignment="1">
      <alignment horizontal="center" vertical="center" wrapText="1"/>
    </xf>
    <xf numFmtId="4" fontId="52" fillId="37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1" fontId="52" fillId="35" borderId="10" xfId="0" applyNumberFormat="1" applyFont="1" applyFill="1" applyBorder="1" applyAlignment="1">
      <alignment horizontal="center" vertical="center" wrapText="1"/>
    </xf>
    <xf numFmtId="1" fontId="52" fillId="35" borderId="17" xfId="0" applyNumberFormat="1" applyFont="1" applyFill="1" applyBorder="1" applyAlignment="1">
      <alignment horizontal="center" vertical="center" wrapText="1"/>
    </xf>
    <xf numFmtId="1" fontId="43" fillId="35" borderId="10" xfId="0" applyNumberFormat="1" applyFont="1" applyFill="1" applyBorder="1" applyAlignment="1">
      <alignment horizontal="center" vertical="center" wrapText="1"/>
    </xf>
    <xf numFmtId="4" fontId="52" fillId="35" borderId="10" xfId="0" applyNumberFormat="1" applyFont="1" applyFill="1" applyBorder="1" applyAlignment="1">
      <alignment horizontal="center" vertical="center"/>
    </xf>
    <xf numFmtId="0" fontId="53" fillId="0" borderId="16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3" fillId="36" borderId="16" xfId="0" applyFont="1" applyFill="1" applyBorder="1" applyAlignment="1">
      <alignment horizontal="center" vertical="center" wrapText="1"/>
    </xf>
    <xf numFmtId="49" fontId="53" fillId="0" borderId="16" xfId="0" applyNumberFormat="1" applyFont="1" applyBorder="1" applyAlignment="1">
      <alignment horizontal="center" vertical="center" wrapText="1"/>
    </xf>
    <xf numFmtId="4" fontId="53" fillId="0" borderId="16" xfId="0" applyNumberFormat="1" applyFont="1" applyBorder="1" applyAlignment="1">
      <alignment horizontal="center" vertical="center"/>
    </xf>
    <xf numFmtId="3" fontId="52" fillId="0" borderId="10" xfId="0" applyNumberFormat="1" applyFont="1" applyBorder="1" applyAlignment="1">
      <alignment horizontal="center" vertical="center" wrapText="1"/>
    </xf>
    <xf numFmtId="3" fontId="52" fillId="0" borderId="16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4" fontId="52" fillId="35" borderId="18" xfId="0" applyNumberFormat="1" applyFont="1" applyFill="1" applyBorder="1" applyAlignment="1">
      <alignment horizontal="center" vertical="center" wrapText="1"/>
    </xf>
    <xf numFmtId="4" fontId="52" fillId="35" borderId="19" xfId="0" applyNumberFormat="1" applyFont="1" applyFill="1" applyBorder="1" applyAlignment="1">
      <alignment horizontal="center" vertical="center" wrapText="1"/>
    </xf>
    <xf numFmtId="1" fontId="52" fillId="35" borderId="19" xfId="0" applyNumberFormat="1" applyFont="1" applyFill="1" applyBorder="1" applyAlignment="1">
      <alignment horizontal="center" vertical="center" wrapText="1"/>
    </xf>
    <xf numFmtId="4" fontId="52" fillId="35" borderId="17" xfId="0" applyNumberFormat="1" applyFont="1" applyFill="1" applyBorder="1" applyAlignment="1">
      <alignment vertical="center" wrapText="1"/>
    </xf>
    <xf numFmtId="4" fontId="52" fillId="35" borderId="10" xfId="0" applyNumberFormat="1" applyFont="1" applyFill="1" applyBorder="1" applyAlignment="1">
      <alignment vertical="center" wrapText="1"/>
    </xf>
    <xf numFmtId="0" fontId="54" fillId="33" borderId="10" xfId="0" applyFont="1" applyFill="1" applyBorder="1" applyAlignment="1">
      <alignment horizontal="right" vertical="center" wrapText="1"/>
    </xf>
    <xf numFmtId="0" fontId="54" fillId="33" borderId="17" xfId="0" applyFont="1" applyFill="1" applyBorder="1" applyAlignment="1">
      <alignment horizontal="right" vertical="center" wrapText="1"/>
    </xf>
    <xf numFmtId="0" fontId="43" fillId="0" borderId="0" xfId="0" applyFont="1" applyAlignment="1">
      <alignment horizontal="center" vertical="center" wrapText="1"/>
    </xf>
    <xf numFmtId="4" fontId="51" fillId="33" borderId="14" xfId="0" applyNumberFormat="1" applyFont="1" applyFill="1" applyBorder="1" applyAlignment="1">
      <alignment horizontal="center" vertical="center" wrapText="1"/>
    </xf>
    <xf numFmtId="4" fontId="51" fillId="33" borderId="20" xfId="0" applyNumberFormat="1" applyFont="1" applyFill="1" applyBorder="1" applyAlignment="1">
      <alignment horizontal="center" vertical="center" wrapText="1"/>
    </xf>
    <xf numFmtId="4" fontId="51" fillId="33" borderId="15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tabSelected="1" zoomScalePageLayoutView="0" workbookViewId="0" topLeftCell="A1">
      <selection activeCell="Q6" sqref="Q6"/>
    </sheetView>
  </sheetViews>
  <sheetFormatPr defaultColWidth="9.140625" defaultRowHeight="15"/>
  <cols>
    <col min="1" max="1" width="8.421875" style="20" customWidth="1"/>
    <col min="2" max="2" width="15.28125" style="24" customWidth="1"/>
    <col min="3" max="3" width="14.7109375" style="24" customWidth="1"/>
    <col min="4" max="4" width="11.8515625" style="2" customWidth="1"/>
    <col min="5" max="5" width="16.421875" style="33" customWidth="1"/>
    <col min="6" max="6" width="24.28125" style="2" customWidth="1"/>
    <col min="7" max="7" width="16.421875" style="2" customWidth="1"/>
    <col min="8" max="8" width="20.28125" style="2" customWidth="1"/>
    <col min="9" max="9" width="13.28125" style="2" customWidth="1"/>
    <col min="10" max="10" width="16.421875" style="2" customWidth="1"/>
    <col min="11" max="11" width="14.7109375" style="26" customWidth="1"/>
    <col min="12" max="12" width="14.00390625" style="26" hidden="1" customWidth="1"/>
    <col min="13" max="13" width="13.421875" style="26" hidden="1" customWidth="1"/>
    <col min="14" max="14" width="15.140625" style="26" customWidth="1"/>
    <col min="15" max="15" width="14.421875" style="28" hidden="1" customWidth="1"/>
    <col min="16" max="16384" width="9.140625" style="2" customWidth="1"/>
  </cols>
  <sheetData>
    <row r="1" spans="2:15" s="25" customFormat="1" ht="12.75">
      <c r="B1" s="24"/>
      <c r="C1" s="24"/>
      <c r="E1" s="33"/>
      <c r="K1" s="26"/>
      <c r="L1" s="26"/>
      <c r="M1" s="26"/>
      <c r="N1" s="26"/>
      <c r="O1" s="28"/>
    </row>
    <row r="2" spans="1:15" ht="12.75" customHeight="1">
      <c r="A2" s="71" t="s">
        <v>33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29"/>
    </row>
    <row r="3" spans="1:15" ht="12.75" customHeight="1">
      <c r="A3" s="71" t="s">
        <v>46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29"/>
    </row>
    <row r="5" spans="1:15" s="49" customFormat="1" ht="45.75" customHeight="1">
      <c r="A5" s="35" t="s">
        <v>32</v>
      </c>
      <c r="B5" s="36" t="s">
        <v>38</v>
      </c>
      <c r="C5" s="36" t="s">
        <v>37</v>
      </c>
      <c r="D5" s="36" t="s">
        <v>0</v>
      </c>
      <c r="E5" s="37" t="s">
        <v>36</v>
      </c>
      <c r="F5" s="37" t="s">
        <v>2</v>
      </c>
      <c r="G5" s="37" t="s">
        <v>1</v>
      </c>
      <c r="H5" s="37" t="s">
        <v>43</v>
      </c>
      <c r="I5" s="38" t="s">
        <v>3</v>
      </c>
      <c r="J5" s="37" t="s">
        <v>4</v>
      </c>
      <c r="K5" s="39" t="s">
        <v>5</v>
      </c>
      <c r="L5" s="40" t="s">
        <v>34</v>
      </c>
      <c r="M5" s="40" t="s">
        <v>6</v>
      </c>
      <c r="N5" s="39" t="s">
        <v>7</v>
      </c>
      <c r="O5" s="41" t="s">
        <v>8</v>
      </c>
    </row>
    <row r="6" spans="1:15" s="50" customFormat="1" ht="294" customHeight="1">
      <c r="A6" s="55">
        <v>15</v>
      </c>
      <c r="B6" s="56" t="s">
        <v>47</v>
      </c>
      <c r="C6" s="57"/>
      <c r="D6" s="58" t="s">
        <v>48</v>
      </c>
      <c r="E6" s="55" t="s">
        <v>49</v>
      </c>
      <c r="F6" s="56" t="s">
        <v>50</v>
      </c>
      <c r="G6" s="56" t="s">
        <v>39</v>
      </c>
      <c r="H6" s="56" t="s">
        <v>51</v>
      </c>
      <c r="I6" s="56" t="s">
        <v>41</v>
      </c>
      <c r="J6" s="61"/>
      <c r="K6" s="59">
        <v>7320</v>
      </c>
      <c r="L6" s="54">
        <v>7335.2</v>
      </c>
      <c r="M6" s="45">
        <f>L6*J6</f>
        <v>0</v>
      </c>
      <c r="N6" s="46">
        <f>K6*J6</f>
        <v>0</v>
      </c>
      <c r="O6" s="51">
        <v>1</v>
      </c>
    </row>
    <row r="7" spans="1:15" s="50" customFormat="1" ht="135" customHeight="1">
      <c r="A7" s="63">
        <v>16</v>
      </c>
      <c r="B7" s="56" t="s">
        <v>52</v>
      </c>
      <c r="C7" s="57"/>
      <c r="D7" s="58" t="s">
        <v>53</v>
      </c>
      <c r="E7" s="55" t="s">
        <v>54</v>
      </c>
      <c r="F7" s="57" t="s">
        <v>55</v>
      </c>
      <c r="G7" s="56" t="s">
        <v>56</v>
      </c>
      <c r="H7" s="56" t="s">
        <v>57</v>
      </c>
      <c r="I7" s="56" t="s">
        <v>58</v>
      </c>
      <c r="J7" s="61"/>
      <c r="K7" s="59">
        <v>4307.8</v>
      </c>
      <c r="L7" s="64">
        <v>4335.4</v>
      </c>
      <c r="M7" s="65">
        <f>L7*J7</f>
        <v>0</v>
      </c>
      <c r="N7" s="46">
        <f>K7*J7</f>
        <v>0</v>
      </c>
      <c r="O7" s="66">
        <v>1</v>
      </c>
    </row>
    <row r="8" spans="1:15" s="50" customFormat="1" ht="134.25" customHeight="1">
      <c r="A8" s="32">
        <v>17</v>
      </c>
      <c r="B8" s="44" t="s">
        <v>59</v>
      </c>
      <c r="C8" s="43"/>
      <c r="D8" s="48" t="s">
        <v>60</v>
      </c>
      <c r="E8" s="32" t="s">
        <v>61</v>
      </c>
      <c r="F8" s="43" t="s">
        <v>62</v>
      </c>
      <c r="G8" s="44" t="s">
        <v>40</v>
      </c>
      <c r="H8" s="44" t="s">
        <v>63</v>
      </c>
      <c r="I8" s="44" t="s">
        <v>42</v>
      </c>
      <c r="J8" s="60"/>
      <c r="K8" s="62">
        <v>45.17</v>
      </c>
      <c r="L8" s="45">
        <v>45.46</v>
      </c>
      <c r="M8" s="45">
        <f>L8*J8</f>
        <v>0</v>
      </c>
      <c r="N8" s="46">
        <f>K8*J8</f>
        <v>0</v>
      </c>
      <c r="O8" s="51">
        <v>1</v>
      </c>
    </row>
    <row r="9" spans="1:15" s="50" customFormat="1" ht="18" customHeight="1">
      <c r="A9" s="70" t="s">
        <v>35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67">
        <f>SUM(M6:M8)</f>
        <v>0</v>
      </c>
      <c r="N9" s="42">
        <f>SUM(N6:N8)</f>
        <v>0</v>
      </c>
      <c r="O9" s="52">
        <f>AVERAGEA(O6:O8)</f>
        <v>1</v>
      </c>
    </row>
    <row r="10" spans="1:15" s="50" customFormat="1" ht="18" customHeight="1">
      <c r="A10" s="69" t="s">
        <v>9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8">
        <f>M9*0.1</f>
        <v>0</v>
      </c>
      <c r="N10" s="27">
        <f>N9*0.1</f>
        <v>0</v>
      </c>
      <c r="O10" s="51"/>
    </row>
    <row r="11" spans="1:15" s="31" customFormat="1" ht="18" customHeight="1">
      <c r="A11" s="69" t="s">
        <v>10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8">
        <f>M9+M10</f>
        <v>0</v>
      </c>
      <c r="N11" s="27">
        <f>N9+N10</f>
        <v>0</v>
      </c>
      <c r="O11" s="53"/>
    </row>
    <row r="12" ht="18" customHeight="1"/>
    <row r="13" ht="18" customHeight="1"/>
    <row r="14" ht="18" customHeight="1"/>
    <row r="15" spans="1:10" ht="12.75" customHeight="1" hidden="1">
      <c r="A15" s="47"/>
      <c r="D15" s="47"/>
      <c r="E15" s="47"/>
      <c r="F15" s="47"/>
      <c r="G15" s="47"/>
      <c r="H15" s="47"/>
      <c r="I15" s="47"/>
      <c r="J15" s="47"/>
    </row>
  </sheetData>
  <sheetProtection/>
  <mergeCells count="5">
    <mergeCell ref="A11:L11"/>
    <mergeCell ref="A10:L10"/>
    <mergeCell ref="A9:L9"/>
    <mergeCell ref="A2:N2"/>
    <mergeCell ref="A3:N3"/>
  </mergeCells>
  <printOptions/>
  <pageMargins left="0.2" right="0.2" top="0.2" bottom="0.25" header="0.2" footer="0.3"/>
  <pageSetup fitToHeight="1" fitToWidth="1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K29" sqref="K29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9.140625" style="1" customWidth="1"/>
    <col min="6" max="7" width="25.421875" style="1" customWidth="1"/>
    <col min="8" max="16384" width="9.140625" style="1" customWidth="1"/>
  </cols>
  <sheetData>
    <row r="2" spans="2:5" ht="14.25">
      <c r="B2" s="10" t="s">
        <v>11</v>
      </c>
      <c r="C2" s="10"/>
      <c r="D2" s="10"/>
      <c r="E2" s="10" t="s">
        <v>46</v>
      </c>
    </row>
    <row r="4" ht="15" thickBot="1"/>
    <row r="5" spans="2:7" ht="24.75" thickBot="1">
      <c r="B5" s="3" t="s">
        <v>16</v>
      </c>
      <c r="C5" s="4" t="s">
        <v>44</v>
      </c>
      <c r="E5" s="11" t="s">
        <v>12</v>
      </c>
      <c r="F5" s="12" t="s">
        <v>13</v>
      </c>
      <c r="G5" s="13" t="s">
        <v>14</v>
      </c>
    </row>
    <row r="6" spans="2:7" ht="15" thickBot="1">
      <c r="B6" s="5"/>
      <c r="C6" s="6"/>
      <c r="E6" s="14">
        <f>specifikacija!M9</f>
        <v>0</v>
      </c>
      <c r="F6" s="14">
        <f>specifikacija!N9</f>
        <v>0</v>
      </c>
      <c r="G6" s="15">
        <f>specifikacija!N11</f>
        <v>0</v>
      </c>
    </row>
    <row r="7" spans="2:7" ht="36.75" customHeight="1" thickBot="1">
      <c r="B7" s="3" t="s">
        <v>17</v>
      </c>
      <c r="C7" s="23" t="s">
        <v>31</v>
      </c>
      <c r="E7" s="72" t="s">
        <v>15</v>
      </c>
      <c r="F7" s="73"/>
      <c r="G7" s="74"/>
    </row>
    <row r="8" spans="2:7" ht="15" thickBot="1">
      <c r="B8" s="5"/>
      <c r="C8" s="6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3" t="s">
        <v>18</v>
      </c>
      <c r="C9" s="7" t="s">
        <v>27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19</v>
      </c>
      <c r="C11" s="7" t="s">
        <v>23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20</v>
      </c>
      <c r="C13" s="21" t="s">
        <v>28</v>
      </c>
      <c r="E13" s="8" t="s">
        <v>25</v>
      </c>
      <c r="F13" s="30">
        <f>specifikacija!O9</f>
        <v>1</v>
      </c>
      <c r="G13" s="5"/>
    </row>
    <row r="14" spans="2:7" ht="14.25">
      <c r="B14" s="5"/>
      <c r="C14" s="6"/>
      <c r="E14" s="6"/>
      <c r="F14" s="6"/>
      <c r="G14" s="5"/>
    </row>
    <row r="15" spans="2:6" ht="38.25">
      <c r="B15" s="3" t="s">
        <v>21</v>
      </c>
      <c r="C15" s="4" t="s">
        <v>45</v>
      </c>
      <c r="E15" s="8" t="s">
        <v>26</v>
      </c>
      <c r="F15" s="7" t="s">
        <v>24</v>
      </c>
    </row>
    <row r="16" spans="2:3" ht="14.25">
      <c r="B16" s="5"/>
      <c r="C16" s="6"/>
    </row>
    <row r="17" spans="2:3" ht="15">
      <c r="B17" s="22" t="s">
        <v>29</v>
      </c>
      <c r="C17" s="21" t="s">
        <v>30</v>
      </c>
    </row>
    <row r="18" spans="2:3" ht="14.25">
      <c r="B18" s="5"/>
      <c r="C18" s="6"/>
    </row>
    <row r="19" spans="2:3" ht="15">
      <c r="B19" s="3" t="s">
        <v>22</v>
      </c>
      <c r="C19" s="9">
        <v>33600000</v>
      </c>
    </row>
    <row r="20" ht="14.25">
      <c r="C20" s="34"/>
    </row>
    <row r="24" ht="14.25">
      <c r="F24" s="19"/>
    </row>
    <row r="25" ht="14.25">
      <c r="G25" s="19"/>
    </row>
    <row r="26" ht="14.25">
      <c r="G26" s="19"/>
    </row>
    <row r="27" ht="14.25">
      <c r="G27" s="19"/>
    </row>
    <row r="28" ht="14.25">
      <c r="G28" s="19"/>
    </row>
    <row r="29" ht="14.25">
      <c r="G29" s="19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2019-06-27T12:42:47Z</dcterms:modified>
  <cp:category/>
  <cp:version/>
  <cp:contentType/>
  <cp:contentStatus/>
</cp:coreProperties>
</file>