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<sst xmlns="http://schemas.openxmlformats.org/spreadsheetml/2006/main" count="50" uniqueCount="49">
  <si>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</si>
  <si>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</si>
  <si>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</si>
  <si>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</si>
  <si>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</si>
  <si>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</si>
  <si>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</si>
  <si>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</si>
  <si>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</si>
  <si>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</si>
  <si>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</si>
  <si>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</si>
  <si>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</si>
  <si>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</si>
  <si>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</si>
  <si>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</si>
  <si>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</si>
  <si>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</si>
  <si>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</si>
  <si>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</si>
  <si>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</si>
  <si>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</si>
  <si>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</si>
  <si>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</si>
  <si>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</si>
  <si>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</si>
  <si>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</si>
  <si>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</si>
  <si>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</si>
  <si>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</si>
  <si>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</si>
  <si>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</si>
  <si>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</si>
  <si>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</si>
  <si>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</si>
  <si>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</si>
  <si>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</si>
  <si>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</si>
  <si>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ij</t>
  </si>
  <si>
    <t>Кoagulacioni faktor IX, poreklom iz humane plazme</t>
  </si>
  <si>
    <t>0066020 0066171</t>
  </si>
  <si>
    <t>Aimafix,                                       Immunine</t>
  </si>
  <si>
    <t>Kedrion S.P.A.,                 Baxter AG</t>
  </si>
  <si>
    <t>prašak i rastvarač za rastvor za injekciju/infuziju</t>
  </si>
  <si>
    <t xml:space="preserve">500 i.j. и/или 600 i.j. </t>
  </si>
  <si>
    <t>ЛЕКОВИ ЗА ЛЕЧЕЊЕ ХЕМОФИЛИЈЕ (ПОНОВЉЕНИ ПОСТУПАК)</t>
  </si>
  <si>
    <t>404-1-110/18-61</t>
  </si>
  <si>
    <t>Најнижа понуђена цена</t>
  </si>
  <si>
    <t>Заједничка понуда Magna medica d.o.o. и Farmix d.o.o.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</si>
</sst>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2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0" fontId="6" fillId="34" borderId="10" xfId="56" applyNumberFormat="1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4" fontId="38" fillId="35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9.140625" style="3" customWidth="1"/>
    <col min="2" max="2" width="15.421875" style="3" customWidth="1"/>
    <col min="3" max="3" width="12.140625" style="3" customWidth="1"/>
    <col min="4" max="4" width="18.7109375" style="3" customWidth="1"/>
    <col min="5" max="5" width="23.421875" style="3" customWidth="1"/>
    <col min="6" max="7" width="11.57421875" style="24" customWidth="1"/>
    <col min="8" max="8" width="10.00390625" style="3" customWidth="1"/>
    <col min="9" max="9" width="11.140625" style="3" customWidth="1"/>
    <col min="10" max="10" width="11.00390625" style="3" hidden="1" customWidth="1"/>
    <col min="11" max="11" width="10.8515625" style="3" customWidth="1"/>
    <col min="12" max="12" width="13.421875" style="3" hidden="1" customWidth="1"/>
    <col min="13" max="13" width="16.28125" style="3" customWidth="1"/>
    <col min="14" max="14" width="17.57421875" style="3" hidden="1" customWidth="1"/>
    <col min="15" max="16384" width="9.140625" style="3" customWidth="1"/>
  </cols>
  <sheetData>
    <row r="2" spans="1:14" ht="12.7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34.5" customHeight="1">
      <c r="A3" s="35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6" spans="1:14" ht="53.25" customHeight="1">
      <c r="A6" s="28" t="s">
        <v>32</v>
      </c>
      <c r="B6" s="28" t="s">
        <v>33</v>
      </c>
      <c r="C6" s="28" t="s">
        <v>26</v>
      </c>
      <c r="D6" s="28" t="s">
        <v>27</v>
      </c>
      <c r="E6" s="28" t="s">
        <v>0</v>
      </c>
      <c r="F6" s="28" t="s">
        <v>28</v>
      </c>
      <c r="G6" s="28" t="s">
        <v>29</v>
      </c>
      <c r="H6" s="29" t="s">
        <v>1</v>
      </c>
      <c r="I6" s="28" t="s">
        <v>2</v>
      </c>
      <c r="J6" s="30" t="s">
        <v>3</v>
      </c>
      <c r="K6" s="28" t="s">
        <v>4</v>
      </c>
      <c r="L6" s="31" t="s">
        <v>5</v>
      </c>
      <c r="M6" s="32" t="s">
        <v>6</v>
      </c>
      <c r="N6" s="33" t="s">
        <v>7</v>
      </c>
    </row>
    <row r="7" spans="1:14" s="24" customFormat="1" ht="107.25" customHeight="1">
      <c r="A7" s="2">
        <v>3</v>
      </c>
      <c r="B7" s="13" t="s">
        <v>39</v>
      </c>
      <c r="C7" s="13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38</v>
      </c>
      <c r="I7" s="25">
        <v>0</v>
      </c>
      <c r="J7" s="4">
        <v>46.58</v>
      </c>
      <c r="K7" s="4">
        <v>43.5</v>
      </c>
      <c r="L7" s="4">
        <f>I7*J7</f>
        <v>0</v>
      </c>
      <c r="M7" s="4">
        <f>I7*K7</f>
        <v>0</v>
      </c>
      <c r="N7" s="2">
        <v>3</v>
      </c>
    </row>
    <row r="8" spans="1:14" ht="24.75" customHeight="1">
      <c r="A8" s="36" t="s">
        <v>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4">
        <f>M7</f>
        <v>0</v>
      </c>
      <c r="N8" s="2"/>
    </row>
    <row r="9" spans="1:14" ht="24.75" customHeight="1">
      <c r="A9" s="36" t="s">
        <v>30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4">
        <f>M8*0.1</f>
        <v>0</v>
      </c>
      <c r="N9" s="2"/>
    </row>
    <row r="10" spans="1:14" ht="24.75" customHeight="1">
      <c r="A10" s="36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4">
        <f>M9+M8</f>
        <v>0</v>
      </c>
      <c r="N10" s="2"/>
    </row>
    <row r="14" ht="12.75">
      <c r="C14" s="24"/>
    </row>
    <row r="15" ht="12.75">
      <c r="C15" s="24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7" ht="14.25" customHeight="1">
      <c r="B2" s="12" t="s">
        <v>10</v>
      </c>
      <c r="C2" s="12"/>
      <c r="D2" s="12"/>
      <c r="E2" s="40" t="s">
        <v>48</v>
      </c>
      <c r="F2" s="40"/>
      <c r="G2" s="41"/>
    </row>
    <row r="4" ht="15" thickBot="1"/>
    <row r="5" spans="2:7" ht="24.75" thickBot="1">
      <c r="B5" s="5" t="s">
        <v>15</v>
      </c>
      <c r="C5" s="6" t="s">
        <v>46</v>
      </c>
      <c r="E5" s="14" t="s">
        <v>11</v>
      </c>
      <c r="F5" s="15" t="s">
        <v>12</v>
      </c>
      <c r="G5" s="16" t="s">
        <v>13</v>
      </c>
    </row>
    <row r="6" spans="2:7" ht="15" thickBot="1">
      <c r="B6" s="7"/>
      <c r="C6" s="8"/>
      <c r="E6" s="17">
        <f>SUBTOTAL(9,Specifikacija!L7)</f>
        <v>0</v>
      </c>
      <c r="F6" s="18">
        <f>SUBTOTAL(9,Specifikacija!M8)</f>
        <v>0</v>
      </c>
      <c r="G6" s="19">
        <f>F6*1.1</f>
        <v>0</v>
      </c>
    </row>
    <row r="7" spans="2:7" ht="36.75" thickBot="1">
      <c r="B7" s="5" t="s">
        <v>16</v>
      </c>
      <c r="C7" s="9" t="s">
        <v>34</v>
      </c>
      <c r="E7" s="37" t="s">
        <v>14</v>
      </c>
      <c r="F7" s="38"/>
      <c r="G7" s="39"/>
    </row>
    <row r="8" spans="2:7" ht="15" thickBot="1">
      <c r="B8" s="7"/>
      <c r="C8" s="8"/>
      <c r="E8" s="20">
        <f>E6/1000</f>
        <v>0</v>
      </c>
      <c r="F8" s="21">
        <f>F6/1000</f>
        <v>0</v>
      </c>
      <c r="G8" s="22">
        <f>G6/1000</f>
        <v>0</v>
      </c>
    </row>
    <row r="9" spans="2:7" ht="15">
      <c r="B9" s="5" t="s">
        <v>17</v>
      </c>
      <c r="C9" s="9" t="s">
        <v>18</v>
      </c>
      <c r="E9" s="8"/>
      <c r="F9" s="8"/>
      <c r="G9" s="7"/>
    </row>
    <row r="10" spans="2:7" ht="14.25">
      <c r="B10" s="7"/>
      <c r="C10" s="8"/>
      <c r="E10" s="8"/>
      <c r="F10" s="8"/>
      <c r="G10" s="7"/>
    </row>
    <row r="11" spans="2:7" ht="15">
      <c r="B11" s="5" t="s">
        <v>19</v>
      </c>
      <c r="C11" s="9" t="s">
        <v>20</v>
      </c>
      <c r="E11" s="8"/>
      <c r="F11" s="8"/>
      <c r="G11" s="7"/>
    </row>
    <row r="12" spans="2:7" ht="14.25">
      <c r="B12" s="7"/>
      <c r="C12" s="8"/>
      <c r="G12" s="7"/>
    </row>
    <row r="13" spans="2:7" ht="25.5">
      <c r="B13" s="5" t="s">
        <v>21</v>
      </c>
      <c r="C13" s="6" t="s">
        <v>35</v>
      </c>
      <c r="E13" s="10" t="s">
        <v>24</v>
      </c>
      <c r="F13" s="23">
        <f>SUBTOTAL(101,Specifikacija!N7)</f>
        <v>3</v>
      </c>
      <c r="G13" s="7"/>
    </row>
    <row r="14" spans="2:7" ht="14.25">
      <c r="B14" s="7"/>
      <c r="C14" s="8"/>
      <c r="E14" s="8"/>
      <c r="F14" s="8"/>
      <c r="G14" s="7"/>
    </row>
    <row r="15" spans="2:6" ht="38.25">
      <c r="B15" s="5" t="s">
        <v>22</v>
      </c>
      <c r="C15" s="6" t="s">
        <v>45</v>
      </c>
      <c r="E15" s="10" t="s">
        <v>25</v>
      </c>
      <c r="F15" s="9" t="s">
        <v>47</v>
      </c>
    </row>
    <row r="16" spans="2:3" ht="14.25">
      <c r="B16" s="7"/>
      <c r="C16" s="8"/>
    </row>
    <row r="17" spans="2:3" ht="15">
      <c r="B17" s="26" t="s">
        <v>36</v>
      </c>
      <c r="C17" s="27" t="s">
        <v>37</v>
      </c>
    </row>
    <row r="18" spans="2:3" ht="14.25">
      <c r="B18" s="7"/>
      <c r="C18" s="8"/>
    </row>
    <row r="19" spans="2:3" ht="15">
      <c r="B19" s="5" t="s">
        <v>23</v>
      </c>
      <c r="C19" s="11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2019-02-25T07:14:50Z</dcterms:modified>
  <cp:category/>
  <cp:version/>
  <cp:contentType/>
  <cp:contentStatus/>
</cp:coreProperties>
</file>