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tus i Medica - specif." sheetId="1" r:id="rId1"/>
    <sheet name="Aptus i Medica - Obrazac KVI" sheetId="2" r:id="rId2"/>
  </sheets>
  <definedNames>
    <definedName name="_xlnm.Print_Area" localSheetId="1">'Aptus i Medica - Obrazac KVI'!$A$1:$H$22</definedName>
    <definedName name="_xlnm.Print_Area" localSheetId="0">'Aptus i Medica - specif.'!$A$1:$L$11</definedName>
  </definedNames>
  <calcPr fullCalcOnLoad="1"/>
</workbook>
</file>

<file path=xl/sharedStrings.xml><?xml version="1.0" encoding="utf-8"?>
<sst xmlns="http://schemas.openxmlformats.org/spreadsheetml/2006/main" count="55" uniqueCount="51">
  <si>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</si>
  <si>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</si>
  <si>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</si>
  <si>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</si>
  <si>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</si>
  <si>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</si>
  <si>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</si>
  <si>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</si>
  <si>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</si>
  <si>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</si>
  <si>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</si>
  <si>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</si>
  <si>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</si>
  <si>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</si>
  <si>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</si>
  <si>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</si>
  <si>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</si>
  <si>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</si>
  <si>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</si>
  <si>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</si>
  <si>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</si>
  <si>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</si>
  <si>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</si>
  <si>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</si>
  <si>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</si>
  <si>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</si>
  <si>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</si>
  <si>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</si>
  <si>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</si>
  <si>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</si>
  <si>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</si>
  <si>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</si>
  <si>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</si>
  <si>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</si>
  <si>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</si>
  <si>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</si>
  <si>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</si>
  <si>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</si>
  <si>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Назив добављача: Aptus d.o.o. и Medica Linea Pharm d.o.o.</t>
  </si>
  <si>
    <t>комад</t>
  </si>
  <si>
    <t>404-1-110/19-2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</si>
  <si>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</si>
  <si>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Водич уводник ( Guding Sheath)  правог и закривљеног врха (multipurpose облик)</t>
  </si>
  <si>
    <t>SheathLessPV Peri-Vascular Guiding System, 
SheathLess Eucath PTCA Guiding Catheter</t>
  </si>
  <si>
    <t>Destination (Carotid) Guiding Sheath</t>
  </si>
  <si>
    <t>W8XXXX-0-VXXX, 
GXXXXX-0-L-100</t>
  </si>
  <si>
    <t>RSCXX,  54-89XXX, GS*K5XXXXXXB</t>
  </si>
  <si>
    <t>Asahi Intecc, Japan, 
Terumo Corporation, Japan</t>
  </si>
  <si>
    <t>Terumo Medical Corporation, SAD</t>
  </si>
  <si>
    <t>BKT19006</t>
  </si>
  <si>
    <t>BKT19007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</si>
</sst>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61" applyNumberFormat="1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45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Alignment="1">
      <alignment horizontal="center"/>
    </xf>
    <xf numFmtId="0" fontId="45" fillId="34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4" fontId="43" fillId="37" borderId="19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35" hidden="1" customWidth="1"/>
    <col min="10" max="10" width="15.140625" style="19" customWidth="1"/>
    <col min="11" max="11" width="15.140625" style="37" hidden="1" customWidth="1"/>
    <col min="12" max="12" width="18.7109375" style="19" customWidth="1"/>
    <col min="13" max="13" width="9.57421875" style="35" hidden="1" customWidth="1"/>
    <col min="14" max="14" width="9.140625" style="19" hidden="1" customWidth="1"/>
    <col min="15" max="16384" width="9.140625" style="19" customWidth="1"/>
  </cols>
  <sheetData>
    <row r="2" spans="1:12" ht="12.7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4" spans="1:5" ht="12.75">
      <c r="A4" s="44" t="s">
        <v>38</v>
      </c>
      <c r="B4" s="44"/>
      <c r="C4" s="44"/>
      <c r="D4" s="44"/>
      <c r="E4" s="20"/>
    </row>
    <row r="6" spans="1:13" ht="48" customHeight="1">
      <c r="A6" s="21" t="s">
        <v>0</v>
      </c>
      <c r="B6" s="21" t="s">
        <v>1</v>
      </c>
      <c r="C6" s="21" t="s">
        <v>33</v>
      </c>
      <c r="D6" s="21" t="s">
        <v>34</v>
      </c>
      <c r="E6" s="21" t="s">
        <v>35</v>
      </c>
      <c r="F6" s="21" t="s">
        <v>5</v>
      </c>
      <c r="G6" s="22" t="s">
        <v>6</v>
      </c>
      <c r="H6" s="21" t="s">
        <v>7</v>
      </c>
      <c r="I6" s="23" t="s">
        <v>8</v>
      </c>
      <c r="J6" s="21" t="s">
        <v>9</v>
      </c>
      <c r="K6" s="23" t="s">
        <v>10</v>
      </c>
      <c r="L6" s="21" t="s">
        <v>2</v>
      </c>
      <c r="M6" s="23" t="s">
        <v>24</v>
      </c>
    </row>
    <row r="7" spans="1:14" ht="87.75" customHeight="1">
      <c r="A7" s="45">
        <v>7</v>
      </c>
      <c r="B7" s="47" t="s">
        <v>42</v>
      </c>
      <c r="C7" s="53" t="s">
        <v>49</v>
      </c>
      <c r="D7" s="24" t="s">
        <v>43</v>
      </c>
      <c r="E7" s="26" t="s">
        <v>45</v>
      </c>
      <c r="F7" s="26" t="s">
        <v>47</v>
      </c>
      <c r="G7" s="25" t="s">
        <v>39</v>
      </c>
      <c r="H7" s="27"/>
      <c r="I7" s="28">
        <v>9000</v>
      </c>
      <c r="J7" s="29">
        <v>9000</v>
      </c>
      <c r="K7" s="28">
        <f>H7*I7</f>
        <v>0</v>
      </c>
      <c r="L7" s="30">
        <f>H7*J7</f>
        <v>0</v>
      </c>
      <c r="M7" s="31">
        <v>1</v>
      </c>
      <c r="N7" s="39">
        <v>0.2</v>
      </c>
    </row>
    <row r="8" spans="1:14" ht="87.75" customHeight="1">
      <c r="A8" s="46"/>
      <c r="B8" s="48"/>
      <c r="C8" s="53" t="s">
        <v>50</v>
      </c>
      <c r="D8" s="24" t="s">
        <v>44</v>
      </c>
      <c r="E8" s="26" t="s">
        <v>46</v>
      </c>
      <c r="F8" s="26" t="s">
        <v>48</v>
      </c>
      <c r="G8" s="25" t="s">
        <v>39</v>
      </c>
      <c r="H8" s="27"/>
      <c r="I8" s="28">
        <v>9000</v>
      </c>
      <c r="J8" s="29">
        <v>9000</v>
      </c>
      <c r="K8" s="28">
        <f>H8*I8</f>
        <v>0</v>
      </c>
      <c r="L8" s="30">
        <f>H8*J8</f>
        <v>0</v>
      </c>
      <c r="M8" s="31">
        <v>1</v>
      </c>
      <c r="N8" s="39">
        <v>0.2</v>
      </c>
    </row>
    <row r="9" spans="1:13" ht="21.75" customHeight="1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36">
        <f>K7+K8</f>
        <v>0</v>
      </c>
      <c r="L9" s="32">
        <f>L7+L8</f>
        <v>0</v>
      </c>
      <c r="M9" s="40">
        <f>AVERAGE(M7:M8)</f>
        <v>1</v>
      </c>
    </row>
    <row r="10" spans="1:12" ht="18.75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  <c r="K10" s="33">
        <f>K7*N7+K8*N8</f>
        <v>0</v>
      </c>
      <c r="L10" s="32">
        <f>L7*N7+L8*N8</f>
        <v>0</v>
      </c>
    </row>
    <row r="11" spans="1:12" ht="18" customHeight="1">
      <c r="A11" s="41" t="s">
        <v>3</v>
      </c>
      <c r="B11" s="41"/>
      <c r="C11" s="41"/>
      <c r="D11" s="41"/>
      <c r="E11" s="41"/>
      <c r="F11" s="41"/>
      <c r="G11" s="41"/>
      <c r="H11" s="41"/>
      <c r="I11" s="41"/>
      <c r="J11" s="41"/>
      <c r="K11" s="33">
        <f>K9+K10</f>
        <v>0</v>
      </c>
      <c r="L11" s="32">
        <f>SUM(L9:L10)</f>
        <v>0</v>
      </c>
    </row>
  </sheetData>
  <sheetProtection/>
  <mergeCells count="7">
    <mergeCell ref="A10:J10"/>
    <mergeCell ref="A11:J11"/>
    <mergeCell ref="A9:J9"/>
    <mergeCell ref="A2:L2"/>
    <mergeCell ref="A4:D4"/>
    <mergeCell ref="A7:A8"/>
    <mergeCell ref="B7:B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7" sqref="F2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2" t="s">
        <v>38</v>
      </c>
      <c r="F2" s="52"/>
      <c r="G2" s="52"/>
      <c r="H2" s="52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38" t="s">
        <v>40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SUM('Aptus i Medica - specif.'!K7:K7)</f>
        <v>0</v>
      </c>
      <c r="F6" s="10">
        <f>SUM('Aptus i Medica - specif.'!L7:L7)</f>
        <v>0</v>
      </c>
      <c r="G6" s="11">
        <f>'Aptus i Medica - specif.'!L11</f>
        <v>0</v>
      </c>
    </row>
    <row r="7" spans="2:7" ht="24.75" customHeight="1" thickBot="1">
      <c r="B7" s="3" t="s">
        <v>16</v>
      </c>
      <c r="C7" s="12" t="s">
        <v>17</v>
      </c>
      <c r="D7" s="2"/>
      <c r="E7" s="49" t="s">
        <v>18</v>
      </c>
      <c r="F7" s="50"/>
      <c r="G7" s="51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'Aptus i Medica - specif.'!M9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38" t="s">
        <v>41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2019-06-11T10:04:02Z</dcterms:modified>
  <cp:category/>
  <cp:version/>
  <cp:contentType/>
  <cp:contentStatus/>
</cp:coreProperties>
</file>