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Prospera i Makler - specifi" sheetId="1" r:id="rId1"/>
    <sheet name="Prospera i Makler - Obrazac KVI" sheetId="2" r:id="rId2"/>
  </sheets>
  <definedNames>
    <definedName name="_xlnm.Print_Area" localSheetId="1">'Prospera i Makler - Obrazac KVI'!$A$1:$H$22</definedName>
    <definedName name="_xlnm.Print_Area" localSheetId="0">'Prospera i Makler - specifi'!$A$1:$M$29</definedName>
  </definedNames>
  <calcPr fullCalcOnLoad="1"/>
</workbook>
</file>

<file path=xl/sharedStrings.xml><?xml version="1.0" encoding="utf-8"?>
<sst xmlns="http://schemas.openxmlformats.org/spreadsheetml/2006/main" count="135" uniqueCount="87">
  <si>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</si>
  <si>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</si>
  <si>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</si>
  <si>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</si>
  <si>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</si>
  <si>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</si>
  <si>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</si>
  <si>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</si>
  <si>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</si>
  <si>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</si>
  <si>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</si>
  <si>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</si>
  <si>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</si>
  <si>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</si>
  <si>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</si>
  <si>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</si>
  <si>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</si>
  <si>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</si>
  <si>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</si>
  <si>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</si>
  <si>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</si>
  <si>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</si>
  <si>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</si>
  <si>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</si>
  <si>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</si>
  <si>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</si>
  <si>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</si>
  <si>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</si>
  <si>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</si>
  <si>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</si>
  <si>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</si>
  <si>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</si>
  <si>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</si>
  <si>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</si>
  <si>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</si>
  <si>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Износ ПДВ-а (10%)</t>
  </si>
  <si>
    <t>комад</t>
  </si>
  <si>
    <t>Број партије/ставке</t>
  </si>
  <si>
    <t>ставка 1</t>
  </si>
  <si>
    <t>ставка 2</t>
  </si>
  <si>
    <t>ставка 3</t>
  </si>
  <si>
    <t>404-1-110/19-38</t>
  </si>
  <si>
    <t>Имплантати за кукове и колена</t>
  </si>
  <si>
    <t xml:space="preserve">33183100 – ортопедски импланти 
33183200 - ортопедске протезе </t>
  </si>
  <si>
    <t>Назив партије/ставке</t>
  </si>
  <si>
    <t>Стем протезе</t>
  </si>
  <si>
    <t>Ацетабулум</t>
  </si>
  <si>
    <t>Глава</t>
  </si>
  <si>
    <t>ставка 4</t>
  </si>
  <si>
    <t>ставка 5</t>
  </si>
  <si>
    <t>Инсерт</t>
  </si>
  <si>
    <t>Завртњи</t>
  </si>
  <si>
    <t>Феморална компонента</t>
  </si>
  <si>
    <t>Тибијална компонента</t>
  </si>
  <si>
    <t>Пателарно дугме</t>
  </si>
  <si>
    <t>Назив добављача: Заједничка понуда Prospera d.o.o. и Makler d.o.o.</t>
  </si>
  <si>
    <t>Заједничка понуда Prospera d.o.o. и Makler d.o.o.</t>
  </si>
  <si>
    <t>Бесцементна ендопротеза кука, тип 4</t>
  </si>
  <si>
    <t>Хибридна ендопротеза кука, тип 2</t>
  </si>
  <si>
    <t>Тотална примарна цементна ендопротеза колена, полиаксијална, без задње стабилизације, тип 5</t>
  </si>
  <si>
    <t>CORAIL CEMENTLESS FEMORAL STEM HA COATED 12/14 AMT                         3LXXXXX</t>
  </si>
  <si>
    <t>JOHNSON&amp;JOHSNON DE PUY SYNTHES</t>
  </si>
  <si>
    <t xml:space="preserve">PINNACLE ACETABULAR SHELL                              12XX-XX-XXX                                                       </t>
  </si>
  <si>
    <t xml:space="preserve">PINNACLE MARATHON POLYETHYLENE ACETABULAR LINER                                    12XX-XX-XXX                       </t>
  </si>
  <si>
    <t>ARTICUL/EZE FEMORAL HEAD                 1365-XX-000</t>
  </si>
  <si>
    <t>CANCELLOUS BONE SCREW                  1172-XX-000</t>
  </si>
  <si>
    <t>CORAIL CEMENTED FEMORAL STEM 12/14 AMT                 L964XX</t>
  </si>
  <si>
    <t xml:space="preserve">PINNACLE MARATHON POLYETHYLENE ACETABULAR LINER                                    12XX-XX-XXX         </t>
  </si>
  <si>
    <t>ARTICUL/EZE FEMORAL HEAD                  1365-XX-000</t>
  </si>
  <si>
    <t>УКУПНО ЗА ПАРТИЈУ 4:</t>
  </si>
  <si>
    <t>УКУПНО ЗА ПАРТИЈУ 10:</t>
  </si>
  <si>
    <t>УКУПНО ЗА ПАРТИЈУ 31:</t>
  </si>
  <si>
    <t>KK19008</t>
  </si>
  <si>
    <t>KK19009</t>
  </si>
  <si>
    <t>KK19010</t>
  </si>
  <si>
    <t>KK19011</t>
  </si>
  <si>
    <t>KK19012</t>
  </si>
  <si>
    <t>KK19032</t>
  </si>
  <si>
    <t>KK19090</t>
  </si>
  <si>
    <t>KK19091</t>
  </si>
  <si>
    <t>KK19092</t>
  </si>
  <si>
    <t>KK19093</t>
  </si>
  <si>
    <t>SIGMA TIBIAL TRAY FIXED BEARING  8660XX  1581XXXXX</t>
  </si>
  <si>
    <t xml:space="preserve">SIGMA TIBIAL INSERT FIXED BEARING STABILIZED  1581-XX-XXX SIGMA TIBIAL INSERT FIXED BEARING CURVED  1581-XX-XXX </t>
  </si>
  <si>
    <t>SIGMA OVAL DOME PATELLA 3-PEG  CEMENTED 96-XXXX</t>
  </si>
  <si>
    <t>ПРИЛОГ 3 УГОВОРА - ПОДАЦИ ЗА КВАРТАЛНО ИЗВЕШТАВАЊЕ</t>
  </si>
  <si>
    <t>SIGMA FEMORAL POSTERIOR STABILIZED CEMENTED 1960-XX-XXX SIGMA FEMORAL CRUCIATE RETAINING CEMENTED  96-00XX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</si>
</sst>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7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6" fillId="24" borderId="0" applyNumberFormat="0" applyBorder="0" applyAlignment="0" applyProtection="0"/>
    <xf numFmtId="0" fontId="9" fillId="25" borderId="0" applyNumberFormat="0" applyBorder="0" applyAlignment="0" applyProtection="0"/>
    <xf numFmtId="0" fontId="46" fillId="26" borderId="0" applyNumberFormat="0" applyBorder="0" applyAlignment="0" applyProtection="0"/>
    <xf numFmtId="0" fontId="9" fillId="17" borderId="0" applyNumberFormat="0" applyBorder="0" applyAlignment="0" applyProtection="0"/>
    <xf numFmtId="0" fontId="46" fillId="27" borderId="0" applyNumberFormat="0" applyBorder="0" applyAlignment="0" applyProtection="0"/>
    <xf numFmtId="0" fontId="9" fillId="19" borderId="0" applyNumberFormat="0" applyBorder="0" applyAlignment="0" applyProtection="0"/>
    <xf numFmtId="0" fontId="46" fillId="28" borderId="0" applyNumberFormat="0" applyBorder="0" applyAlignment="0" applyProtection="0"/>
    <xf numFmtId="0" fontId="9" fillId="29" borderId="0" applyNumberFormat="0" applyBorder="0" applyAlignment="0" applyProtection="0"/>
    <xf numFmtId="0" fontId="46" fillId="30" borderId="0" applyNumberFormat="0" applyBorder="0" applyAlignment="0" applyProtection="0"/>
    <xf numFmtId="0" fontId="9" fillId="31" borderId="0" applyNumberFormat="0" applyBorder="0" applyAlignment="0" applyProtection="0"/>
    <xf numFmtId="0" fontId="46" fillId="32" borderId="0" applyNumberFormat="0" applyBorder="0" applyAlignment="0" applyProtection="0"/>
    <xf numFmtId="0" fontId="9" fillId="33" borderId="0" applyNumberFormat="0" applyBorder="0" applyAlignment="0" applyProtection="0"/>
    <xf numFmtId="0" fontId="46" fillId="34" borderId="0" applyNumberFormat="0" applyBorder="0" applyAlignment="0" applyProtection="0"/>
    <xf numFmtId="0" fontId="9" fillId="35" borderId="0" applyNumberFormat="0" applyBorder="0" applyAlignment="0" applyProtection="0"/>
    <xf numFmtId="0" fontId="46" fillId="36" borderId="0" applyNumberFormat="0" applyBorder="0" applyAlignment="0" applyProtection="0"/>
    <xf numFmtId="0" fontId="9" fillId="37" borderId="0" applyNumberFormat="0" applyBorder="0" applyAlignment="0" applyProtection="0"/>
    <xf numFmtId="0" fontId="46" fillId="38" borderId="0" applyNumberFormat="0" applyBorder="0" applyAlignment="0" applyProtection="0"/>
    <xf numFmtId="0" fontId="9" fillId="39" borderId="0" applyNumberFormat="0" applyBorder="0" applyAlignment="0" applyProtection="0"/>
    <xf numFmtId="0" fontId="46" fillId="40" borderId="0" applyNumberFormat="0" applyBorder="0" applyAlignment="0" applyProtection="0"/>
    <xf numFmtId="0" fontId="9" fillId="29" borderId="0" applyNumberFormat="0" applyBorder="0" applyAlignment="0" applyProtection="0"/>
    <xf numFmtId="0" fontId="46" fillId="41" borderId="0" applyNumberFormat="0" applyBorder="0" applyAlignment="0" applyProtection="0"/>
    <xf numFmtId="0" fontId="9" fillId="31" borderId="0" applyNumberFormat="0" applyBorder="0" applyAlignment="0" applyProtection="0"/>
    <xf numFmtId="0" fontId="46" fillId="42" borderId="0" applyNumberFormat="0" applyBorder="0" applyAlignment="0" applyProtection="0"/>
    <xf numFmtId="0" fontId="9" fillId="43" borderId="0" applyNumberFormat="0" applyBorder="0" applyAlignment="0" applyProtection="0"/>
    <xf numFmtId="0" fontId="47" fillId="44" borderId="0" applyNumberFormat="0" applyBorder="0" applyAlignment="0" applyProtection="0"/>
    <xf numFmtId="0" fontId="10" fillId="5" borderId="0" applyNumberFormat="0" applyBorder="0" applyAlignment="0" applyProtection="0"/>
    <xf numFmtId="0" fontId="48" fillId="45" borderId="1" applyNumberFormat="0" applyAlignment="0" applyProtection="0"/>
    <xf numFmtId="0" fontId="11" fillId="46" borderId="2" applyNumberFormat="0" applyAlignment="0" applyProtection="0"/>
    <xf numFmtId="0" fontId="49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14" fillId="7" borderId="0" applyNumberFormat="0" applyBorder="0" applyAlignment="0" applyProtection="0"/>
    <xf numFmtId="0" fontId="52" fillId="0" borderId="5" applyNumberFormat="0" applyFill="0" applyAlignment="0" applyProtection="0"/>
    <xf numFmtId="0" fontId="15" fillId="0" borderId="6" applyNumberFormat="0" applyFill="0" applyAlignment="0" applyProtection="0"/>
    <xf numFmtId="0" fontId="53" fillId="0" borderId="7" applyNumberFormat="0" applyFill="0" applyAlignment="0" applyProtection="0"/>
    <xf numFmtId="0" fontId="16" fillId="0" borderId="8" applyNumberFormat="0" applyFill="0" applyAlignment="0" applyProtection="0"/>
    <xf numFmtId="0" fontId="54" fillId="0" borderId="9" applyNumberFormat="0" applyFill="0" applyAlignment="0" applyProtection="0"/>
    <xf numFmtId="0" fontId="17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50" borderId="1" applyNumberFormat="0" applyAlignment="0" applyProtection="0"/>
    <xf numFmtId="0" fontId="18" fillId="13" borderId="2" applyNumberFormat="0" applyAlignment="0" applyProtection="0"/>
    <xf numFmtId="0" fontId="56" fillId="0" borderId="11" applyNumberFormat="0" applyFill="0" applyAlignment="0" applyProtection="0"/>
    <xf numFmtId="0" fontId="19" fillId="0" borderId="12" applyNumberFormat="0" applyFill="0" applyAlignment="0" applyProtection="0"/>
    <xf numFmtId="0" fontId="57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8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60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62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63" fillId="0" borderId="0" xfId="94" applyFont="1" applyAlignment="1">
      <alignment wrapText="1"/>
      <protection/>
    </xf>
    <xf numFmtId="0" fontId="64" fillId="0" borderId="0" xfId="94" applyFont="1" applyAlignment="1">
      <alignment wrapText="1"/>
      <protection/>
    </xf>
    <xf numFmtId="4" fontId="60" fillId="0" borderId="20" xfId="94" applyNumberFormat="1" applyFont="1" applyBorder="1" applyAlignment="1">
      <alignment vertical="center" wrapText="1"/>
      <protection/>
    </xf>
    <xf numFmtId="4" fontId="60" fillId="0" borderId="22" xfId="94" applyNumberFormat="1" applyFont="1" applyBorder="1" applyAlignment="1">
      <alignment vertical="center" wrapText="1"/>
      <protection/>
    </xf>
    <xf numFmtId="0" fontId="64" fillId="0" borderId="19" xfId="94" applyFont="1" applyBorder="1" applyAlignment="1">
      <alignment horizontal="center" vertical="center" wrapText="1"/>
      <protection/>
    </xf>
    <xf numFmtId="3" fontId="60" fillId="0" borderId="23" xfId="94" applyNumberFormat="1" applyFont="1" applyBorder="1" applyAlignment="1">
      <alignment vertical="center" wrapText="1"/>
      <protection/>
    </xf>
    <xf numFmtId="3" fontId="60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4" fillId="56" borderId="25" xfId="0" applyFont="1" applyFill="1" applyBorder="1" applyAlignment="1">
      <alignment horizontal="center" vertical="center" wrapText="1"/>
    </xf>
    <xf numFmtId="0" fontId="3" fillId="56" borderId="25" xfId="99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4" fontId="65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60" fillId="0" borderId="19" xfId="94" applyNumberFormat="1" applyFont="1" applyBorder="1" applyAlignment="1">
      <alignment horizontal="center" vertical="center" wrapText="1"/>
      <protection/>
    </xf>
    <xf numFmtId="0" fontId="65" fillId="0" borderId="19" xfId="0" applyFont="1" applyBorder="1" applyAlignment="1">
      <alignment horizontal="center" vertical="center" wrapText="1"/>
    </xf>
    <xf numFmtId="0" fontId="65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9" xfId="98" applyFont="1" applyFill="1" applyBorder="1" applyAlignment="1">
      <alignment horizontal="center" vertical="center" wrapText="1"/>
      <protection/>
    </xf>
    <xf numFmtId="0" fontId="66" fillId="0" borderId="27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6" fillId="0" borderId="27" xfId="0" applyFont="1" applyBorder="1" applyAlignment="1">
      <alignment vertical="center" wrapText="1"/>
    </xf>
    <xf numFmtId="0" fontId="66" fillId="0" borderId="28" xfId="0" applyFont="1" applyBorder="1" applyAlignment="1">
      <alignment vertical="center" wrapText="1"/>
    </xf>
    <xf numFmtId="0" fontId="67" fillId="0" borderId="27" xfId="0" applyFont="1" applyBorder="1" applyAlignment="1">
      <alignment horizontal="left" vertical="center" wrapText="1"/>
    </xf>
    <xf numFmtId="0" fontId="67" fillId="0" borderId="19" xfId="0" applyFont="1" applyBorder="1" applyAlignment="1">
      <alignment vertical="center" wrapText="1"/>
    </xf>
    <xf numFmtId="0" fontId="65" fillId="0" borderId="25" xfId="0" applyFont="1" applyBorder="1" applyAlignment="1">
      <alignment horizontal="center" vertical="center" wrapText="1"/>
    </xf>
    <xf numFmtId="4" fontId="3" fillId="57" borderId="29" xfId="0" applyNumberFormat="1" applyFont="1" applyFill="1" applyBorder="1" applyAlignment="1">
      <alignment horizontal="center" vertical="center" wrapText="1"/>
    </xf>
    <xf numFmtId="4" fontId="64" fillId="0" borderId="25" xfId="0" applyNumberFormat="1" applyFont="1" applyBorder="1" applyAlignment="1">
      <alignment horizontal="center" vertical="center"/>
    </xf>
    <xf numFmtId="4" fontId="64" fillId="0" borderId="26" xfId="0" applyNumberFormat="1" applyFont="1" applyBorder="1" applyAlignment="1">
      <alignment horizontal="center" vertical="center"/>
    </xf>
    <xf numFmtId="4" fontId="68" fillId="0" borderId="19" xfId="0" applyNumberFormat="1" applyFont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center" vertical="center"/>
    </xf>
    <xf numFmtId="0" fontId="65" fillId="0" borderId="28" xfId="0" applyFont="1" applyBorder="1" applyAlignment="1">
      <alignment horizontal="center" vertical="center" wrapText="1"/>
    </xf>
    <xf numFmtId="4" fontId="65" fillId="57" borderId="28" xfId="0" applyNumberFormat="1" applyFont="1" applyFill="1" applyBorder="1" applyAlignment="1">
      <alignment horizontal="center" vertical="center"/>
    </xf>
    <xf numFmtId="3" fontId="65" fillId="0" borderId="25" xfId="0" applyNumberFormat="1" applyFont="1" applyBorder="1" applyAlignment="1">
      <alignment horizontal="center" vertical="center"/>
    </xf>
    <xf numFmtId="0" fontId="67" fillId="58" borderId="19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7" fillId="58" borderId="19" xfId="0" applyFont="1" applyFill="1" applyBorder="1" applyAlignment="1">
      <alignment vertical="center" wrapText="1"/>
    </xf>
    <xf numFmtId="0" fontId="69" fillId="0" borderId="19" xfId="0" applyFont="1" applyBorder="1" applyAlignment="1">
      <alignment vertical="center" wrapText="1"/>
    </xf>
    <xf numFmtId="0" fontId="69" fillId="58" borderId="19" xfId="0" applyFont="1" applyFill="1" applyBorder="1" applyAlignment="1">
      <alignment vertical="center" wrapText="1"/>
    </xf>
    <xf numFmtId="0" fontId="5" fillId="0" borderId="19" xfId="93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19" xfId="0" applyFont="1" applyBorder="1" applyAlignment="1">
      <alignment vertical="center" wrapText="1"/>
    </xf>
    <xf numFmtId="0" fontId="26" fillId="0" borderId="19" xfId="93" applyFont="1" applyFill="1" applyBorder="1" applyAlignment="1">
      <alignment horizontal="center" vertical="center" wrapText="1"/>
      <protection/>
    </xf>
    <xf numFmtId="0" fontId="26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0" fontId="24" fillId="58" borderId="19" xfId="0" applyFont="1" applyFill="1" applyBorder="1" applyAlignment="1">
      <alignment vertical="center" wrapText="1"/>
    </xf>
    <xf numFmtId="0" fontId="25" fillId="58" borderId="19" xfId="0" applyFont="1" applyFill="1" applyBorder="1" applyAlignment="1">
      <alignment horizontal="center" vertical="center" wrapText="1"/>
    </xf>
    <xf numFmtId="0" fontId="0" fillId="0" borderId="0" xfId="94" applyFont="1" applyAlignment="1">
      <alignment vertical="center"/>
      <protection/>
    </xf>
    <xf numFmtId="0" fontId="65" fillId="56" borderId="19" xfId="0" applyFont="1" applyFill="1" applyBorder="1" applyAlignment="1">
      <alignment horizontal="right" vertical="center" wrapText="1"/>
    </xf>
    <xf numFmtId="0" fontId="64" fillId="56" borderId="26" xfId="0" applyFont="1" applyFill="1" applyBorder="1" applyAlignment="1">
      <alignment horizontal="right" vertical="center" wrapText="1"/>
    </xf>
    <xf numFmtId="0" fontId="66" fillId="0" borderId="30" xfId="0" applyFont="1" applyBorder="1" applyAlignment="1">
      <alignment horizontal="right" vertical="center" wrapText="1"/>
    </xf>
    <xf numFmtId="0" fontId="66" fillId="0" borderId="28" xfId="0" applyFont="1" applyBorder="1" applyAlignment="1">
      <alignment horizontal="right" vertical="center" wrapText="1"/>
    </xf>
    <xf numFmtId="0" fontId="66" fillId="0" borderId="31" xfId="0" applyFont="1" applyBorder="1" applyAlignment="1">
      <alignment horizontal="right" vertical="center" wrapText="1"/>
    </xf>
    <xf numFmtId="0" fontId="70" fillId="2" borderId="27" xfId="0" applyFont="1" applyFill="1" applyBorder="1" applyAlignment="1">
      <alignment horizontal="left" vertical="center" wrapText="1"/>
    </xf>
    <xf numFmtId="0" fontId="70" fillId="2" borderId="32" xfId="0" applyFont="1" applyFill="1" applyBorder="1" applyAlignment="1">
      <alignment horizontal="left" vertical="center" wrapText="1"/>
    </xf>
    <xf numFmtId="0" fontId="65" fillId="0" borderId="19" xfId="0" applyFont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left" vertical="center" wrapText="1"/>
    </xf>
    <xf numFmtId="0" fontId="26" fillId="2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6" fillId="0" borderId="30" xfId="0" applyFont="1" applyBorder="1" applyAlignment="1">
      <alignment horizontal="right" vertical="center" wrapText="1"/>
    </xf>
    <xf numFmtId="0" fontId="26" fillId="0" borderId="28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64" fillId="56" borderId="27" xfId="0" applyFont="1" applyFill="1" applyBorder="1" applyAlignment="1">
      <alignment horizontal="center" vertical="center" wrapText="1"/>
    </xf>
    <xf numFmtId="0" fontId="64" fillId="56" borderId="29" xfId="0" applyFont="1" applyFill="1" applyBorder="1" applyAlignment="1">
      <alignment horizontal="center" vertical="center" wrapText="1"/>
    </xf>
    <xf numFmtId="4" fontId="60" fillId="55" borderId="23" xfId="94" applyNumberFormat="1" applyFont="1" applyFill="1" applyBorder="1" applyAlignment="1">
      <alignment horizontal="center" vertical="center" wrapText="1"/>
      <protection/>
    </xf>
    <xf numFmtId="4" fontId="60" fillId="55" borderId="33" xfId="94" applyNumberFormat="1" applyFont="1" applyFill="1" applyBorder="1" applyAlignment="1">
      <alignment horizontal="center" vertical="center" wrapText="1"/>
      <protection/>
    </xf>
    <xf numFmtId="4" fontId="60" fillId="55" borderId="34" xfId="94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tabSelected="1" zoomScalePageLayoutView="0" workbookViewId="0" topLeftCell="A19">
      <selection activeCell="F22" sqref="F22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5" width="14.140625" style="0" customWidth="1"/>
    <col min="6" max="6" width="25.28125" style="0" customWidth="1"/>
    <col min="7" max="7" width="14.710937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85" t="s">
        <v>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1:6" ht="12.75">
      <c r="A4" s="86" t="s">
        <v>55</v>
      </c>
      <c r="B4" s="86"/>
      <c r="C4" s="86"/>
      <c r="D4" s="86"/>
      <c r="E4" s="86"/>
      <c r="F4" s="86"/>
    </row>
    <row r="6" spans="1:14" ht="48" customHeight="1">
      <c r="A6" s="90" t="s">
        <v>37</v>
      </c>
      <c r="B6" s="91"/>
      <c r="C6" s="20" t="s">
        <v>44</v>
      </c>
      <c r="D6" s="20" t="s">
        <v>30</v>
      </c>
      <c r="E6" s="20" t="s">
        <v>34</v>
      </c>
      <c r="F6" s="30" t="s">
        <v>33</v>
      </c>
      <c r="G6" s="20" t="s">
        <v>4</v>
      </c>
      <c r="H6" s="21" t="s">
        <v>5</v>
      </c>
      <c r="I6" s="22" t="s">
        <v>6</v>
      </c>
      <c r="J6" s="23" t="s">
        <v>7</v>
      </c>
      <c r="K6" s="22" t="s">
        <v>8</v>
      </c>
      <c r="L6" s="23" t="s">
        <v>9</v>
      </c>
      <c r="M6" s="22" t="s">
        <v>1</v>
      </c>
      <c r="N6" s="23" t="s">
        <v>22</v>
      </c>
    </row>
    <row r="7" spans="1:14" ht="24" customHeight="1">
      <c r="A7" s="82">
        <v>4</v>
      </c>
      <c r="B7" s="80" t="s">
        <v>57</v>
      </c>
      <c r="C7" s="81"/>
      <c r="D7" s="37"/>
      <c r="E7" s="35"/>
      <c r="F7" s="39"/>
      <c r="G7" s="44"/>
      <c r="H7" s="29"/>
      <c r="I7" s="52"/>
      <c r="J7" s="24"/>
      <c r="K7" s="46"/>
      <c r="L7" s="33"/>
      <c r="M7" s="34"/>
      <c r="N7" s="23"/>
    </row>
    <row r="8" spans="1:14" ht="33.75">
      <c r="A8" s="82"/>
      <c r="B8" s="60" t="s">
        <v>38</v>
      </c>
      <c r="C8" s="61" t="s">
        <v>45</v>
      </c>
      <c r="D8" s="62" t="s">
        <v>72</v>
      </c>
      <c r="E8" s="63"/>
      <c r="F8" s="59" t="s">
        <v>60</v>
      </c>
      <c r="G8" s="59" t="s">
        <v>61</v>
      </c>
      <c r="H8" s="64" t="s">
        <v>36</v>
      </c>
      <c r="I8" s="65"/>
      <c r="J8" s="51">
        <v>69400</v>
      </c>
      <c r="K8" s="48">
        <v>69400</v>
      </c>
      <c r="L8" s="45">
        <f>I8*J8</f>
        <v>0</v>
      </c>
      <c r="M8" s="34">
        <f>I8*K8</f>
        <v>0</v>
      </c>
      <c r="N8" s="23"/>
    </row>
    <row r="9" spans="1:14" ht="22.5">
      <c r="A9" s="82"/>
      <c r="B9" s="60" t="s">
        <v>39</v>
      </c>
      <c r="C9" s="61" t="s">
        <v>46</v>
      </c>
      <c r="D9" s="62" t="s">
        <v>73</v>
      </c>
      <c r="E9" s="63"/>
      <c r="F9" s="59" t="s">
        <v>62</v>
      </c>
      <c r="G9" s="59" t="s">
        <v>61</v>
      </c>
      <c r="H9" s="64" t="s">
        <v>36</v>
      </c>
      <c r="I9" s="65"/>
      <c r="J9" s="51">
        <v>33500</v>
      </c>
      <c r="K9" s="48">
        <v>33500</v>
      </c>
      <c r="L9" s="45">
        <f>I9*J9</f>
        <v>0</v>
      </c>
      <c r="M9" s="34">
        <f>I9*K9</f>
        <v>0</v>
      </c>
      <c r="N9" s="23"/>
    </row>
    <row r="10" spans="1:14" ht="33.75">
      <c r="A10" s="82"/>
      <c r="B10" s="60" t="s">
        <v>40</v>
      </c>
      <c r="C10" s="61" t="s">
        <v>50</v>
      </c>
      <c r="D10" s="62" t="s">
        <v>74</v>
      </c>
      <c r="E10" s="63"/>
      <c r="F10" s="59" t="s">
        <v>63</v>
      </c>
      <c r="G10" s="59" t="s">
        <v>61</v>
      </c>
      <c r="H10" s="64" t="s">
        <v>36</v>
      </c>
      <c r="I10" s="65"/>
      <c r="J10" s="51">
        <v>17500</v>
      </c>
      <c r="K10" s="48">
        <v>17500</v>
      </c>
      <c r="L10" s="45">
        <f>I10*J10</f>
        <v>0</v>
      </c>
      <c r="M10" s="34">
        <f>I10*K10</f>
        <v>0</v>
      </c>
      <c r="N10" s="23"/>
    </row>
    <row r="11" spans="1:14" ht="24.75" customHeight="1">
      <c r="A11" s="82"/>
      <c r="B11" s="60" t="s">
        <v>48</v>
      </c>
      <c r="C11" s="61" t="s">
        <v>47</v>
      </c>
      <c r="D11" s="62" t="s">
        <v>75</v>
      </c>
      <c r="E11" s="63"/>
      <c r="F11" s="59" t="s">
        <v>64</v>
      </c>
      <c r="G11" s="59" t="s">
        <v>61</v>
      </c>
      <c r="H11" s="64" t="s">
        <v>36</v>
      </c>
      <c r="I11" s="65"/>
      <c r="J11" s="51">
        <v>17000</v>
      </c>
      <c r="K11" s="48">
        <v>17000</v>
      </c>
      <c r="L11" s="45">
        <f>I11*J11</f>
        <v>0</v>
      </c>
      <c r="M11" s="34">
        <f>K11*I11</f>
        <v>0</v>
      </c>
      <c r="N11" s="23"/>
    </row>
    <row r="12" spans="1:14" ht="22.5">
      <c r="A12" s="82"/>
      <c r="B12" s="60" t="s">
        <v>49</v>
      </c>
      <c r="C12" s="61" t="s">
        <v>51</v>
      </c>
      <c r="D12" s="62" t="s">
        <v>76</v>
      </c>
      <c r="E12" s="63"/>
      <c r="F12" s="59" t="s">
        <v>65</v>
      </c>
      <c r="G12" s="59" t="s">
        <v>61</v>
      </c>
      <c r="H12" s="64" t="s">
        <v>36</v>
      </c>
      <c r="I12" s="65"/>
      <c r="J12" s="51">
        <v>3800</v>
      </c>
      <c r="K12" s="48">
        <v>3800</v>
      </c>
      <c r="L12" s="45">
        <f>I12*J12</f>
        <v>0</v>
      </c>
      <c r="M12" s="34">
        <f>K12*I12</f>
        <v>0</v>
      </c>
      <c r="N12" s="23"/>
    </row>
    <row r="13" spans="1:14" ht="19.5" customHeight="1">
      <c r="A13" s="40"/>
      <c r="B13" s="66"/>
      <c r="C13" s="87" t="s">
        <v>69</v>
      </c>
      <c r="D13" s="88"/>
      <c r="E13" s="88"/>
      <c r="F13" s="87"/>
      <c r="G13" s="87"/>
      <c r="H13" s="88"/>
      <c r="I13" s="89"/>
      <c r="J13" s="24"/>
      <c r="K13" s="47"/>
      <c r="L13" s="33">
        <f>SUM(L8:L12)</f>
        <v>0</v>
      </c>
      <c r="M13" s="34">
        <f>SUM(M8:M12)</f>
        <v>0</v>
      </c>
      <c r="N13" s="23">
        <v>1</v>
      </c>
    </row>
    <row r="14" spans="1:14" ht="24" customHeight="1">
      <c r="A14" s="82">
        <v>10</v>
      </c>
      <c r="B14" s="83" t="s">
        <v>58</v>
      </c>
      <c r="C14" s="84"/>
      <c r="D14" s="37"/>
      <c r="E14" s="67"/>
      <c r="F14" s="68"/>
      <c r="G14" s="69"/>
      <c r="H14" s="70"/>
      <c r="I14" s="71"/>
      <c r="J14" s="24"/>
      <c r="K14" s="46"/>
      <c r="L14" s="33"/>
      <c r="M14" s="34"/>
      <c r="N14" s="23"/>
    </row>
    <row r="15" spans="1:14" ht="24.75" customHeight="1">
      <c r="A15" s="82"/>
      <c r="B15" s="60" t="s">
        <v>38</v>
      </c>
      <c r="C15" s="61" t="s">
        <v>45</v>
      </c>
      <c r="D15" s="62" t="s">
        <v>77</v>
      </c>
      <c r="E15" s="63"/>
      <c r="F15" s="72" t="s">
        <v>66</v>
      </c>
      <c r="G15" s="72" t="s">
        <v>61</v>
      </c>
      <c r="H15" s="64" t="s">
        <v>36</v>
      </c>
      <c r="I15" s="73"/>
      <c r="J15" s="51">
        <v>23400</v>
      </c>
      <c r="K15" s="48">
        <v>23400</v>
      </c>
      <c r="L15" s="45">
        <f>I15*K15</f>
        <v>0</v>
      </c>
      <c r="M15" s="34">
        <f>K15*I15</f>
        <v>0</v>
      </c>
      <c r="N15" s="23"/>
    </row>
    <row r="16" spans="1:14" ht="24.75" customHeight="1">
      <c r="A16" s="82"/>
      <c r="B16" s="60" t="s">
        <v>39</v>
      </c>
      <c r="C16" s="61" t="s">
        <v>46</v>
      </c>
      <c r="D16" s="62" t="s">
        <v>73</v>
      </c>
      <c r="E16" s="63"/>
      <c r="F16" s="72" t="s">
        <v>62</v>
      </c>
      <c r="G16" s="72" t="s">
        <v>61</v>
      </c>
      <c r="H16" s="64" t="s">
        <v>36</v>
      </c>
      <c r="I16" s="73"/>
      <c r="J16" s="51">
        <v>33500</v>
      </c>
      <c r="K16" s="48">
        <v>33500</v>
      </c>
      <c r="L16" s="45">
        <f>I16*K16</f>
        <v>0</v>
      </c>
      <c r="M16" s="34">
        <f>K16*I16</f>
        <v>0</v>
      </c>
      <c r="N16" s="23"/>
    </row>
    <row r="17" spans="1:14" ht="33.75">
      <c r="A17" s="82"/>
      <c r="B17" s="60" t="s">
        <v>40</v>
      </c>
      <c r="C17" s="61" t="s">
        <v>50</v>
      </c>
      <c r="D17" s="62" t="s">
        <v>74</v>
      </c>
      <c r="E17" s="63"/>
      <c r="F17" s="72" t="s">
        <v>67</v>
      </c>
      <c r="G17" s="72" t="s">
        <v>61</v>
      </c>
      <c r="H17" s="64" t="s">
        <v>36</v>
      </c>
      <c r="I17" s="73"/>
      <c r="J17" s="51">
        <v>17500</v>
      </c>
      <c r="K17" s="48">
        <v>17500</v>
      </c>
      <c r="L17" s="45">
        <f>I17*K17</f>
        <v>0</v>
      </c>
      <c r="M17" s="34">
        <f>K17*I17</f>
        <v>0</v>
      </c>
      <c r="N17" s="23"/>
    </row>
    <row r="18" spans="1:14" ht="24.75" customHeight="1">
      <c r="A18" s="82"/>
      <c r="B18" s="42" t="s">
        <v>48</v>
      </c>
      <c r="C18" s="43" t="s">
        <v>47</v>
      </c>
      <c r="D18" s="62" t="s">
        <v>75</v>
      </c>
      <c r="E18" s="38"/>
      <c r="F18" s="57" t="s">
        <v>68</v>
      </c>
      <c r="G18" s="57" t="s">
        <v>61</v>
      </c>
      <c r="H18" s="50" t="s">
        <v>36</v>
      </c>
      <c r="I18" s="53"/>
      <c r="J18" s="51">
        <v>17000</v>
      </c>
      <c r="K18" s="48">
        <v>17000</v>
      </c>
      <c r="L18" s="45">
        <f>I18*K18</f>
        <v>0</v>
      </c>
      <c r="M18" s="34">
        <f>K18*I18</f>
        <v>0</v>
      </c>
      <c r="N18" s="23"/>
    </row>
    <row r="19" spans="1:14" ht="22.5">
      <c r="A19" s="82"/>
      <c r="B19" s="42" t="s">
        <v>49</v>
      </c>
      <c r="C19" s="43" t="s">
        <v>51</v>
      </c>
      <c r="D19" s="58" t="s">
        <v>76</v>
      </c>
      <c r="E19" s="38"/>
      <c r="F19" s="57" t="s">
        <v>65</v>
      </c>
      <c r="G19" s="57" t="s">
        <v>61</v>
      </c>
      <c r="H19" s="50" t="s">
        <v>36</v>
      </c>
      <c r="I19" s="53"/>
      <c r="J19" s="51">
        <v>3800</v>
      </c>
      <c r="K19" s="48">
        <v>3800</v>
      </c>
      <c r="L19" s="45">
        <f>I19*K19</f>
        <v>0</v>
      </c>
      <c r="M19" s="34">
        <f>K19*I19</f>
        <v>0</v>
      </c>
      <c r="N19" s="23"/>
    </row>
    <row r="20" spans="1:14" ht="19.5" customHeight="1">
      <c r="A20" s="40"/>
      <c r="B20" s="41"/>
      <c r="C20" s="77" t="s">
        <v>70</v>
      </c>
      <c r="D20" s="78"/>
      <c r="E20" s="78"/>
      <c r="F20" s="77"/>
      <c r="G20" s="77"/>
      <c r="H20" s="78"/>
      <c r="I20" s="79"/>
      <c r="J20" s="24"/>
      <c r="K20" s="47"/>
      <c r="L20" s="33">
        <f>SUM(L15:L19)</f>
        <v>0</v>
      </c>
      <c r="M20" s="34">
        <f>SUM(M15:M19)</f>
        <v>0</v>
      </c>
      <c r="N20" s="23">
        <v>1</v>
      </c>
    </row>
    <row r="21" spans="1:14" ht="24" customHeight="1">
      <c r="A21" s="82">
        <v>31</v>
      </c>
      <c r="B21" s="80" t="s">
        <v>59</v>
      </c>
      <c r="C21" s="81"/>
      <c r="D21" s="37"/>
      <c r="E21" s="35"/>
      <c r="F21" s="39"/>
      <c r="G21" s="44"/>
      <c r="H21" s="54"/>
      <c r="I21" s="52"/>
      <c r="J21" s="24"/>
      <c r="K21" s="46"/>
      <c r="L21" s="33"/>
      <c r="M21" s="34"/>
      <c r="N21" s="23"/>
    </row>
    <row r="22" spans="1:14" ht="45">
      <c r="A22" s="82"/>
      <c r="B22" s="42" t="s">
        <v>38</v>
      </c>
      <c r="C22" s="55" t="s">
        <v>52</v>
      </c>
      <c r="D22" s="58" t="s">
        <v>78</v>
      </c>
      <c r="E22" s="38"/>
      <c r="F22" s="56" t="s">
        <v>86</v>
      </c>
      <c r="G22" s="56" t="s">
        <v>61</v>
      </c>
      <c r="H22" s="50" t="s">
        <v>36</v>
      </c>
      <c r="I22" s="53"/>
      <c r="J22" s="51">
        <v>73600</v>
      </c>
      <c r="K22" s="48">
        <v>73600</v>
      </c>
      <c r="L22" s="45">
        <f>I22*K22</f>
        <v>0</v>
      </c>
      <c r="M22" s="34">
        <f>K22*I22</f>
        <v>0</v>
      </c>
      <c r="N22" s="23"/>
    </row>
    <row r="23" spans="1:14" ht="22.5">
      <c r="A23" s="82"/>
      <c r="B23" s="42" t="s">
        <v>39</v>
      </c>
      <c r="C23" s="55" t="s">
        <v>53</v>
      </c>
      <c r="D23" s="58" t="s">
        <v>79</v>
      </c>
      <c r="E23" s="38"/>
      <c r="F23" s="56" t="s">
        <v>82</v>
      </c>
      <c r="G23" s="56" t="s">
        <v>61</v>
      </c>
      <c r="H23" s="50" t="s">
        <v>36</v>
      </c>
      <c r="I23" s="53"/>
      <c r="J23" s="51">
        <v>43600</v>
      </c>
      <c r="K23" s="48">
        <v>43600</v>
      </c>
      <c r="L23" s="45">
        <f>I23*K23</f>
        <v>0</v>
      </c>
      <c r="M23" s="34">
        <f>K23*I23</f>
        <v>0</v>
      </c>
      <c r="N23" s="23"/>
    </row>
    <row r="24" spans="1:14" ht="45">
      <c r="A24" s="82"/>
      <c r="B24" s="42" t="s">
        <v>40</v>
      </c>
      <c r="C24" s="55" t="s">
        <v>50</v>
      </c>
      <c r="D24" s="58" t="s">
        <v>80</v>
      </c>
      <c r="E24" s="38"/>
      <c r="F24" s="56" t="s">
        <v>83</v>
      </c>
      <c r="G24" s="56" t="s">
        <v>61</v>
      </c>
      <c r="H24" s="50" t="s">
        <v>36</v>
      </c>
      <c r="I24" s="53"/>
      <c r="J24" s="51">
        <v>19800</v>
      </c>
      <c r="K24" s="48">
        <v>19800</v>
      </c>
      <c r="L24" s="45">
        <f>I24*K24</f>
        <v>0</v>
      </c>
      <c r="M24" s="34"/>
      <c r="N24" s="23"/>
    </row>
    <row r="25" spans="1:14" ht="22.5">
      <c r="A25" s="82"/>
      <c r="B25" s="42" t="s">
        <v>48</v>
      </c>
      <c r="C25" s="55" t="s">
        <v>54</v>
      </c>
      <c r="D25" s="58" t="s">
        <v>81</v>
      </c>
      <c r="E25" s="38"/>
      <c r="F25" s="56" t="s">
        <v>84</v>
      </c>
      <c r="G25" s="56" t="s">
        <v>61</v>
      </c>
      <c r="H25" s="50" t="s">
        <v>36</v>
      </c>
      <c r="I25" s="53"/>
      <c r="J25" s="51">
        <v>6000</v>
      </c>
      <c r="K25" s="48">
        <v>6000</v>
      </c>
      <c r="L25" s="45">
        <f>I25*K25</f>
        <v>0</v>
      </c>
      <c r="M25" s="34">
        <f>K25*I25</f>
        <v>0</v>
      </c>
      <c r="N25" s="23"/>
    </row>
    <row r="26" spans="1:14" ht="19.5" customHeight="1">
      <c r="A26" s="40"/>
      <c r="B26" s="41"/>
      <c r="C26" s="77" t="s">
        <v>71</v>
      </c>
      <c r="D26" s="78"/>
      <c r="E26" s="78"/>
      <c r="F26" s="77"/>
      <c r="G26" s="77"/>
      <c r="H26" s="78"/>
      <c r="I26" s="79"/>
      <c r="J26" s="24"/>
      <c r="K26" s="47"/>
      <c r="L26" s="33">
        <f>SUM(L22:L25)</f>
        <v>0</v>
      </c>
      <c r="M26" s="34">
        <f>SUM(M22:M25)</f>
        <v>0</v>
      </c>
      <c r="N26" s="23">
        <v>1</v>
      </c>
    </row>
    <row r="27" spans="1:14" ht="19.5" customHeight="1">
      <c r="A27" s="76" t="s">
        <v>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31">
        <f>L13+L20+L26</f>
        <v>0</v>
      </c>
      <c r="M27" s="32">
        <f>M13+M20+M26</f>
        <v>0</v>
      </c>
      <c r="N27" s="49">
        <f>AVERAGE(N7:N20)</f>
        <v>1</v>
      </c>
    </row>
    <row r="28" spans="1:14" ht="19.5" customHeight="1">
      <c r="A28" s="75" t="s">
        <v>35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25">
        <f>L27*0.1</f>
        <v>0</v>
      </c>
      <c r="M28" s="26">
        <f>M27*0.1</f>
        <v>0</v>
      </c>
      <c r="N28" s="27"/>
    </row>
    <row r="29" spans="1:14" ht="19.5" customHeight="1">
      <c r="A29" s="75" t="s">
        <v>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25">
        <f>SUM(L27:L28)</f>
        <v>0</v>
      </c>
      <c r="M29" s="26">
        <f>SUM(M27:M28)</f>
        <v>0</v>
      </c>
      <c r="N29" s="27"/>
    </row>
  </sheetData>
  <sheetProtection/>
  <mergeCells count="15">
    <mergeCell ref="B7:C7"/>
    <mergeCell ref="A28:K28"/>
    <mergeCell ref="A2:M2"/>
    <mergeCell ref="A4:F4"/>
    <mergeCell ref="A7:A12"/>
    <mergeCell ref="C13:I13"/>
    <mergeCell ref="A6:B6"/>
    <mergeCell ref="A21:A25"/>
    <mergeCell ref="A29:K29"/>
    <mergeCell ref="A27:K27"/>
    <mergeCell ref="C26:I26"/>
    <mergeCell ref="B21:C21"/>
    <mergeCell ref="A14:A19"/>
    <mergeCell ref="B14:C14"/>
    <mergeCell ref="C20:I20"/>
  </mergeCells>
  <printOptions/>
  <pageMargins left="0.196850393700787" right="0.196850393700787" top="0" bottom="0" header="0" footer="0"/>
  <pageSetup fitToHeight="0" fitToWidth="1" horizontalDpi="600" verticalDpi="600" orientation="landscape" paperSize="9" scale="7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74" t="s">
        <v>85</v>
      </c>
      <c r="C2" s="1"/>
      <c r="D2" s="1"/>
      <c r="E2" s="2" t="s">
        <v>56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10</v>
      </c>
      <c r="C5" s="5" t="s">
        <v>41</v>
      </c>
      <c r="D5" s="3"/>
      <c r="E5" s="6" t="s">
        <v>11</v>
      </c>
      <c r="F5" s="7" t="s">
        <v>12</v>
      </c>
      <c r="G5" s="8" t="s">
        <v>13</v>
      </c>
    </row>
    <row r="6" spans="2:7" ht="15" thickBot="1">
      <c r="B6" s="9"/>
      <c r="C6" s="10"/>
      <c r="D6" s="3"/>
      <c r="E6" s="11">
        <f>'Prospera i Makler - specifi'!L27</f>
        <v>0</v>
      </c>
      <c r="F6" s="11">
        <f>'Prospera i Makler - specifi'!M27</f>
        <v>0</v>
      </c>
      <c r="G6" s="12">
        <f>'Prospera i Makler - specifi'!M29</f>
        <v>0</v>
      </c>
    </row>
    <row r="7" spans="2:7" ht="24.75" customHeight="1" thickBot="1">
      <c r="B7" s="4" t="s">
        <v>14</v>
      </c>
      <c r="C7" s="13" t="s">
        <v>15</v>
      </c>
      <c r="D7" s="3"/>
      <c r="E7" s="92" t="s">
        <v>16</v>
      </c>
      <c r="F7" s="93"/>
      <c r="G7" s="94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17</v>
      </c>
      <c r="C9" s="13" t="s">
        <v>18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19</v>
      </c>
      <c r="C11" s="13" t="s">
        <v>20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21</v>
      </c>
      <c r="D13" s="3"/>
      <c r="E13" s="17" t="s">
        <v>22</v>
      </c>
      <c r="F13" s="28">
        <f>'Prospera i Makler - specifi'!N27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23</v>
      </c>
      <c r="C15" s="5" t="s">
        <v>24</v>
      </c>
      <c r="D15" s="3"/>
      <c r="E15" s="17" t="s">
        <v>25</v>
      </c>
      <c r="F15" s="13" t="s">
        <v>32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26</v>
      </c>
      <c r="C17" s="5" t="s">
        <v>42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27</v>
      </c>
      <c r="C19" s="5" t="s">
        <v>28</v>
      </c>
    </row>
    <row r="20" spans="2:3" ht="14.25">
      <c r="B20" s="9"/>
      <c r="C20" s="10"/>
    </row>
    <row r="21" spans="2:3" ht="25.5">
      <c r="B21" s="4" t="s">
        <v>29</v>
      </c>
      <c r="C21" s="36" t="s">
        <v>43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2019-11-13T14:15:29Z</cp:lastPrinted>
  <dcterms:created xsi:type="dcterms:W3CDTF">2014-01-17T13:07:43Z</dcterms:created>
  <dcterms:modified xsi:type="dcterms:W3CDTF">2020-03-16T07:43:45Z</dcterms:modified>
  <cp:category/>
  <cp:version/>
  <cp:contentType/>
  <cp:contentStatus/>
</cp:coreProperties>
</file>