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pticus d.o.o. - specifik." sheetId="1" r:id="rId1"/>
    <sheet name="Opticus d.o.o. - Obrazac KVI" sheetId="2" r:id="rId2"/>
  </sheets>
  <definedNames>
    <definedName name="_xlnm.Print_Area" localSheetId="1">'Opticus d.o.o. - Obrazac KVI'!$A$1:$H$22</definedName>
    <definedName name="_xlnm.Print_Area" localSheetId="0">'Opticus d.o.o. - specifik.'!$A$1:$L$11</definedName>
  </definedNames>
  <calcPr fullCalcOnLoad="1"/>
</workbook>
</file>

<file path=xl/sharedStrings.xml><?xml version="1.0" encoding="utf-8"?>
<sst xmlns="http://schemas.openxmlformats.org/spreadsheetml/2006/main" count="57" uniqueCount="53">
  <si>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</si>
  <si>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</si>
  <si>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</si>
  <si>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</si>
  <si>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</si>
  <si>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</si>
  <si>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</si>
  <si>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</si>
  <si>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</si>
  <si>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</si>
  <si>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</si>
  <si>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</si>
  <si>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</si>
  <si>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</si>
  <si>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</si>
  <si>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</si>
  <si>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</si>
  <si>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</si>
  <si>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</si>
  <si>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</si>
  <si>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</si>
  <si>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</si>
  <si>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</si>
  <si>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</si>
  <si>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</si>
  <si>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</si>
  <si>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</si>
  <si>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</si>
  <si>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</si>
  <si>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</si>
  <si>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</si>
  <si>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</si>
  <si>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</si>
  <si>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</si>
  <si>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</si>
  <si>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</si>
  <si>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</si>
  <si>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t>404-1-110/19-81</t>
  </si>
  <si>
    <t>Интраокуларна сочива са пратећим специфичним потрошним материјалом који је неопходан за њeгову имплантацију</t>
  </si>
  <si>
    <t>33731110  и 33662100</t>
  </si>
  <si>
    <t xml:space="preserve">Најнижа понуђена цена и економски најповољнија понуда за партију </t>
  </si>
  <si>
    <t>Назив добављача: OPTICUS d.o.o.</t>
  </si>
  <si>
    <t>Интраокуларна мека асферична троделна задњекоморна сочива израђена од хидрофобног акрилата фабрички упакована у једнократни ињектор</t>
  </si>
  <si>
    <t>Интраокуларна мека асферична једноделна задњекоморна сочива израђена од хидрофобног акрилата фабрички упакована у једнократни ињектор</t>
  </si>
  <si>
    <t>IS200010</t>
  </si>
  <si>
    <t>IS200011</t>
  </si>
  <si>
    <t>HOYA-PS AF-1</t>
  </si>
  <si>
    <t>HOYA iSert</t>
  </si>
  <si>
    <t>PC-60AD</t>
  </si>
  <si>
    <t>iSert 254</t>
  </si>
  <si>
    <t>HOYA Medical Singapore Pte.Ltd.</t>
  </si>
  <si>
    <t>Износ ПДВ-а (10%)</t>
  </si>
  <si>
    <t>Назив добављача: OPTICUS C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</si>
</sst>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1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0" fontId="41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39" fillId="0" borderId="15" xfId="58" applyNumberFormat="1" applyFont="1" applyBorder="1" applyAlignment="1">
      <alignment vertical="center" wrapText="1"/>
      <protection/>
    </xf>
    <xf numFmtId="4" fontId="41" fillId="35" borderId="16" xfId="0" applyNumberFormat="1" applyFont="1" applyFill="1" applyBorder="1" applyAlignment="1">
      <alignment horizontal="right" vertical="center" wrapText="1"/>
    </xf>
    <xf numFmtId="4" fontId="42" fillId="33" borderId="16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3" fontId="0" fillId="35" borderId="0" xfId="0" applyNumberFormat="1" applyFill="1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41" fillId="35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3" fontId="39" fillId="0" borderId="10" xfId="58" applyNumberFormat="1" applyFont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/>
    </xf>
    <xf numFmtId="4" fontId="39" fillId="36" borderId="14" xfId="58" applyNumberFormat="1" applyFont="1" applyFill="1" applyBorder="1" applyAlignment="1">
      <alignment horizontal="center" vertical="center" wrapText="1"/>
      <protection/>
    </xf>
    <xf numFmtId="4" fontId="39" fillId="36" borderId="20" xfId="58" applyNumberFormat="1" applyFont="1" applyFill="1" applyBorder="1" applyAlignment="1">
      <alignment horizontal="center" vertical="center" wrapText="1"/>
      <protection/>
    </xf>
    <xf numFmtId="4" fontId="39" fillId="36" borderId="21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8515625" style="26" customWidth="1"/>
    <col min="2" max="2" width="39.421875" style="26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7" width="12.28125" style="0" customWidth="1"/>
    <col min="8" max="8" width="15.140625" style="0" customWidth="1"/>
    <col min="9" max="9" width="15.140625" style="21" hidden="1" customWidth="1"/>
    <col min="10" max="10" width="15.140625" style="0" customWidth="1"/>
    <col min="11" max="11" width="12.7109375" style="21" hidden="1" customWidth="1"/>
    <col min="12" max="12" width="16.57421875" style="0" customWidth="1"/>
    <col min="13" max="13" width="6.28125" style="21" hidden="1" customWidth="1"/>
    <col min="14" max="14" width="11.00390625" style="0" customWidth="1"/>
    <col min="17" max="17" width="14.140625" style="0" customWidth="1"/>
  </cols>
  <sheetData>
    <row r="2" spans="1:12" ht="12.7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5" ht="12.75">
      <c r="A4" s="47" t="s">
        <v>41</v>
      </c>
      <c r="B4" s="47"/>
      <c r="C4" s="47"/>
      <c r="D4" s="47"/>
      <c r="E4" s="24"/>
    </row>
    <row r="6" spans="1:13" ht="48" customHeight="1">
      <c r="A6" s="2" t="s">
        <v>0</v>
      </c>
      <c r="B6" s="34" t="s">
        <v>1</v>
      </c>
      <c r="C6" s="2" t="s">
        <v>32</v>
      </c>
      <c r="D6" s="34" t="s">
        <v>33</v>
      </c>
      <c r="E6" s="34" t="s">
        <v>34</v>
      </c>
      <c r="F6" s="34" t="s">
        <v>5</v>
      </c>
      <c r="G6" s="3" t="s">
        <v>6</v>
      </c>
      <c r="H6" s="34" t="s">
        <v>7</v>
      </c>
      <c r="I6" s="39" t="s">
        <v>8</v>
      </c>
      <c r="J6" s="34" t="s">
        <v>9</v>
      </c>
      <c r="K6" s="39" t="s">
        <v>10</v>
      </c>
      <c r="L6" s="2" t="s">
        <v>2</v>
      </c>
      <c r="M6" s="22" t="s">
        <v>24</v>
      </c>
    </row>
    <row r="7" spans="1:13" s="1" customFormat="1" ht="74.25" customHeight="1">
      <c r="A7" s="37">
        <v>4</v>
      </c>
      <c r="B7" s="30" t="s">
        <v>42</v>
      </c>
      <c r="C7" s="37" t="s">
        <v>44</v>
      </c>
      <c r="D7" s="37" t="s">
        <v>46</v>
      </c>
      <c r="E7" s="37" t="s">
        <v>48</v>
      </c>
      <c r="F7" s="25" t="s">
        <v>50</v>
      </c>
      <c r="G7" s="38" t="s">
        <v>36</v>
      </c>
      <c r="H7" s="29"/>
      <c r="I7" s="41">
        <v>4500</v>
      </c>
      <c r="J7" s="42">
        <v>4494</v>
      </c>
      <c r="K7" s="40">
        <f>H7*I7</f>
        <v>0</v>
      </c>
      <c r="L7" s="36">
        <f>H7*J7</f>
        <v>0</v>
      </c>
      <c r="M7" s="23">
        <v>1</v>
      </c>
    </row>
    <row r="8" spans="1:13" s="1" customFormat="1" ht="74.25" customHeight="1">
      <c r="A8" s="37">
        <v>10</v>
      </c>
      <c r="B8" s="30" t="s">
        <v>43</v>
      </c>
      <c r="C8" s="37" t="s">
        <v>45</v>
      </c>
      <c r="D8" s="37" t="s">
        <v>47</v>
      </c>
      <c r="E8" s="37" t="s">
        <v>49</v>
      </c>
      <c r="F8" s="25" t="s">
        <v>50</v>
      </c>
      <c r="G8" s="38" t="s">
        <v>36</v>
      </c>
      <c r="H8" s="29"/>
      <c r="I8" s="41">
        <v>4800</v>
      </c>
      <c r="J8" s="42">
        <v>4764</v>
      </c>
      <c r="K8" s="40">
        <f>H8*I8</f>
        <v>0</v>
      </c>
      <c r="L8" s="36">
        <f>H8*J8</f>
        <v>0</v>
      </c>
      <c r="M8" s="23">
        <v>3</v>
      </c>
    </row>
    <row r="9" spans="1:13" ht="21.75" customHeight="1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32">
        <f>SUM(K7:K8)</f>
        <v>0</v>
      </c>
      <c r="L9" s="33">
        <f>SUM(L7:L8)</f>
        <v>0</v>
      </c>
      <c r="M9" s="35">
        <f>AVERAGE(M7:M8)</f>
        <v>2</v>
      </c>
    </row>
    <row r="10" spans="1:12" ht="18.75" customHeight="1">
      <c r="A10" s="44" t="s">
        <v>51</v>
      </c>
      <c r="B10" s="44"/>
      <c r="C10" s="44"/>
      <c r="D10" s="44"/>
      <c r="E10" s="44"/>
      <c r="F10" s="44"/>
      <c r="G10" s="44"/>
      <c r="H10" s="44"/>
      <c r="I10" s="44"/>
      <c r="J10" s="44"/>
      <c r="K10" s="27">
        <f>K9*0.1</f>
        <v>0</v>
      </c>
      <c r="L10" s="4">
        <f>L9*0.1</f>
        <v>0</v>
      </c>
    </row>
    <row r="11" spans="1:12" ht="18" customHeight="1">
      <c r="A11" s="44" t="s">
        <v>3</v>
      </c>
      <c r="B11" s="44"/>
      <c r="C11" s="44"/>
      <c r="D11" s="44"/>
      <c r="E11" s="44"/>
      <c r="F11" s="44"/>
      <c r="G11" s="44"/>
      <c r="H11" s="44"/>
      <c r="I11" s="44"/>
      <c r="J11" s="44"/>
      <c r="K11" s="27">
        <f>SUM(K9:K10)</f>
        <v>0</v>
      </c>
      <c r="L11" s="4">
        <f>SUM(L9:L10)</f>
        <v>0</v>
      </c>
    </row>
    <row r="14" ht="12.75">
      <c r="J14" s="28"/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J17" sqref="J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11</v>
      </c>
      <c r="C2" s="5"/>
      <c r="D2" s="5"/>
      <c r="E2" s="51" t="s">
        <v>52</v>
      </c>
      <c r="F2" s="51"/>
      <c r="G2" s="51"/>
      <c r="H2" s="51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37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'Opticus d.o.o. - specifik.'!K9</f>
        <v>0</v>
      </c>
      <c r="F6" s="14">
        <f>'Opticus d.o.o. - specifik.'!L9</f>
        <v>0</v>
      </c>
      <c r="G6" s="31">
        <f>'Opticus d.o.o. - specifik.'!L11</f>
        <v>0</v>
      </c>
    </row>
    <row r="7" spans="2:7" ht="24.75" customHeight="1" thickBot="1">
      <c r="B7" s="7" t="s">
        <v>16</v>
      </c>
      <c r="C7" s="15" t="s">
        <v>17</v>
      </c>
      <c r="D7" s="6"/>
      <c r="E7" s="48" t="s">
        <v>18</v>
      </c>
      <c r="F7" s="49"/>
      <c r="G7" s="50"/>
    </row>
    <row r="8" spans="2:7" ht="20.25" customHeight="1" thickBot="1">
      <c r="B8" s="12"/>
      <c r="C8" s="13"/>
      <c r="D8" s="6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7" t="s">
        <v>19</v>
      </c>
      <c r="C9" s="15" t="s">
        <v>20</v>
      </c>
      <c r="D9" s="6"/>
      <c r="E9" s="13"/>
      <c r="F9" s="13"/>
      <c r="G9" s="18"/>
    </row>
    <row r="10" spans="2:7" ht="14.25">
      <c r="B10" s="12"/>
      <c r="C10" s="13"/>
      <c r="D10" s="6"/>
      <c r="E10" s="13"/>
      <c r="F10" s="13"/>
      <c r="G10" s="18"/>
    </row>
    <row r="11" spans="2:7" ht="15">
      <c r="B11" s="7" t="s">
        <v>21</v>
      </c>
      <c r="C11" s="15" t="s">
        <v>22</v>
      </c>
      <c r="D11" s="6"/>
      <c r="E11" s="13"/>
      <c r="F11" s="13"/>
      <c r="G11" s="18"/>
    </row>
    <row r="12" spans="2:7" ht="14.25">
      <c r="B12" s="12"/>
      <c r="C12" s="13"/>
      <c r="D12" s="6"/>
      <c r="E12" s="6"/>
      <c r="F12" s="6"/>
      <c r="G12" s="18"/>
    </row>
    <row r="13" spans="2:7" ht="15">
      <c r="B13" s="7" t="s">
        <v>1</v>
      </c>
      <c r="C13" s="15" t="s">
        <v>23</v>
      </c>
      <c r="D13" s="6"/>
      <c r="E13" s="19" t="s">
        <v>24</v>
      </c>
      <c r="F13" s="43">
        <f>'Opticus d.o.o. - specifik.'!M9</f>
        <v>2</v>
      </c>
      <c r="G13" s="18"/>
    </row>
    <row r="14" spans="2:7" ht="14.25">
      <c r="B14" s="12"/>
      <c r="C14" s="13"/>
      <c r="D14" s="6"/>
      <c r="E14" s="13"/>
      <c r="F14" s="13"/>
      <c r="G14" s="18"/>
    </row>
    <row r="15" spans="2:7" ht="36">
      <c r="B15" s="7" t="s">
        <v>25</v>
      </c>
      <c r="C15" s="8" t="s">
        <v>26</v>
      </c>
      <c r="D15" s="6"/>
      <c r="E15" s="19" t="s">
        <v>27</v>
      </c>
      <c r="F15" s="15" t="s">
        <v>40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0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2020-05-22T08:31:56Z</dcterms:modified>
  <cp:category/>
  <cp:version/>
  <cp:contentType/>
  <cp:contentStatus/>
</cp:coreProperties>
</file>