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<sst xmlns="http://schemas.openxmlformats.org/spreadsheetml/2006/main" count="92" uniqueCount="70">
  <si>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</si>
  <si>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</si>
  <si>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</si>
  <si>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</si>
  <si>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</si>
  <si>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</si>
  <si>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</si>
  <si>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</si>
  <si>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</si>
  <si>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</si>
  <si>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</si>
  <si>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</si>
  <si>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</si>
  <si>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</si>
  <si>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</si>
  <si>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</si>
  <si>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</si>
  <si>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</si>
  <si>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</si>
  <si>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</si>
  <si>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</si>
  <si>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</si>
  <si>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</si>
  <si>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</si>
  <si>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</si>
  <si>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</si>
  <si>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</si>
  <si>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</si>
  <si>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</si>
  <si>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</si>
  <si>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</si>
  <si>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</si>
  <si>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</si>
  <si>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</si>
  <si>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</si>
  <si>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</si>
  <si>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</si>
  <si>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rastvor za injekciju</t>
  </si>
  <si>
    <t>УКУПНO БЕЗ ПДВ-А</t>
  </si>
  <si>
    <t>ИЗНОС ПДВ-А (10%)</t>
  </si>
  <si>
    <t>УКУПНO СА ПДВ-ОМ</t>
  </si>
  <si>
    <t>MARK MEDICAL D.O.O.</t>
  </si>
  <si>
    <t>MARK MEDICAL d.o.o.</t>
  </si>
  <si>
    <t>jomeprol 350 mg I/ml, 100 ml</t>
  </si>
  <si>
    <t>0199471</t>
  </si>
  <si>
    <t>Iomeron® 350</t>
  </si>
  <si>
    <t>Patheon Italija SPA</t>
  </si>
  <si>
    <t>100 ml (350 mg I/ml)</t>
  </si>
  <si>
    <t>bočica</t>
  </si>
  <si>
    <t>jomeprol 350 mg I/ml, 200 ml</t>
  </si>
  <si>
    <t>0199473</t>
  </si>
  <si>
    <t>200 ml (350 mg I/ml)</t>
  </si>
  <si>
    <t>jomeprol 350 mg I/ml, 500 ml</t>
  </si>
  <si>
    <t>0199472</t>
  </si>
  <si>
    <t>500 ml (350 mg I/ml)</t>
  </si>
  <si>
    <t>jomeprol 400 mg I/ml, 100 ml</t>
  </si>
  <si>
    <t>0199466</t>
  </si>
  <si>
    <t>Iomeron ®400</t>
  </si>
  <si>
    <t>100 ml (400 mg I/ml)</t>
  </si>
  <si>
    <t>jomeprol 400 mg I/ml, 200 ml</t>
  </si>
  <si>
    <t>0199468</t>
  </si>
  <si>
    <t>200 ml (400 mg I/ml)</t>
  </si>
  <si>
    <t>jomeprol 400 mg I/ml, 500 ml</t>
  </si>
  <si>
    <t>0199467</t>
  </si>
  <si>
    <t>500 ml (400 mg I/ml)</t>
  </si>
  <si>
    <t>gadobenska kiselina 20 ml</t>
  </si>
  <si>
    <t>0199492</t>
  </si>
  <si>
    <t>MultiHance® 20ml</t>
  </si>
  <si>
    <t>20 ml (529 mg/ml)</t>
  </si>
  <si>
    <t>Укупна цена без 
ПДВ-а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</si>
</sst>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="70" zoomScaleNormal="70" zoomScalePageLayoutView="0" workbookViewId="0" topLeftCell="A7">
      <selection activeCell="A3" sqref="A3:O3"/>
    </sheetView>
  </sheetViews>
  <sheetFormatPr defaultColWidth="9.140625" defaultRowHeight="15"/>
  <cols>
    <col min="1" max="1" width="9.00390625" style="17" customWidth="1"/>
    <col min="2" max="2" width="15.28125" style="19" customWidth="1"/>
    <col min="3" max="3" width="25.7109375" style="19" bestFit="1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10" width="16.00390625" style="25" customWidth="1"/>
    <col min="11" max="12" width="16.00390625" style="25" hidden="1" customWidth="1"/>
    <col min="13" max="13" width="18.7109375" style="25" customWidth="1"/>
    <col min="14" max="14" width="18.57421875" style="32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9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9" customFormat="1" ht="18.75" customHeight="1">
      <c r="A4" s="31"/>
      <c r="B4" s="43"/>
      <c r="C4" s="4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4" ht="38.25">
      <c r="A5" s="34" t="s">
        <v>23</v>
      </c>
      <c r="B5" s="35" t="s">
        <v>24</v>
      </c>
      <c r="C5" s="34" t="s">
        <v>27</v>
      </c>
      <c r="D5" s="34" t="s">
        <v>29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28</v>
      </c>
      <c r="K5" s="29" t="s">
        <v>25</v>
      </c>
      <c r="L5" s="30" t="s">
        <v>26</v>
      </c>
      <c r="M5" s="34" t="s">
        <v>69</v>
      </c>
      <c r="N5" s="36" t="s">
        <v>0</v>
      </c>
    </row>
    <row r="6" spans="1:15" ht="25.5">
      <c r="A6" s="37">
        <v>406</v>
      </c>
      <c r="B6" s="46" t="s">
        <v>44</v>
      </c>
      <c r="C6" s="44" t="s">
        <v>43</v>
      </c>
      <c r="D6" s="37" t="s">
        <v>45</v>
      </c>
      <c r="E6" s="37" t="s">
        <v>46</v>
      </c>
      <c r="F6" s="44" t="s">
        <v>37</v>
      </c>
      <c r="G6" s="44" t="s">
        <v>47</v>
      </c>
      <c r="H6" s="37" t="s">
        <v>48</v>
      </c>
      <c r="I6" s="37"/>
      <c r="J6" s="47">
        <v>1950</v>
      </c>
      <c r="K6" s="41">
        <v>3068.9</v>
      </c>
      <c r="L6" s="38">
        <f>I6*K6</f>
        <v>0</v>
      </c>
      <c r="M6" s="39">
        <f>I6*J6</f>
        <v>0</v>
      </c>
      <c r="N6" s="42">
        <v>1</v>
      </c>
      <c r="O6" s="2"/>
    </row>
    <row r="7" spans="1:15" ht="25.5">
      <c r="A7" s="37">
        <v>407</v>
      </c>
      <c r="B7" s="46" t="s">
        <v>50</v>
      </c>
      <c r="C7" s="44" t="s">
        <v>49</v>
      </c>
      <c r="D7" s="37" t="s">
        <v>45</v>
      </c>
      <c r="E7" s="37" t="s">
        <v>46</v>
      </c>
      <c r="F7" s="44" t="s">
        <v>37</v>
      </c>
      <c r="G7" s="44" t="s">
        <v>51</v>
      </c>
      <c r="H7" s="37" t="s">
        <v>48</v>
      </c>
      <c r="I7" s="37"/>
      <c r="J7" s="47">
        <v>3900</v>
      </c>
      <c r="K7" s="41">
        <v>5939.8</v>
      </c>
      <c r="L7" s="38">
        <f aca="true" t="shared" si="0" ref="L7:L12">I7*K7</f>
        <v>0</v>
      </c>
      <c r="M7" s="39">
        <f aca="true" t="shared" si="1" ref="M7:M12">I7*J7</f>
        <v>0</v>
      </c>
      <c r="N7" s="42">
        <v>1</v>
      </c>
      <c r="O7" s="2"/>
    </row>
    <row r="8" spans="1:15" ht="25.5">
      <c r="A8" s="37">
        <v>408</v>
      </c>
      <c r="B8" s="46" t="s">
        <v>53</v>
      </c>
      <c r="C8" s="44" t="s">
        <v>52</v>
      </c>
      <c r="D8" s="37" t="s">
        <v>45</v>
      </c>
      <c r="E8" s="37" t="s">
        <v>46</v>
      </c>
      <c r="F8" s="44" t="s">
        <v>37</v>
      </c>
      <c r="G8" s="44" t="s">
        <v>54</v>
      </c>
      <c r="H8" s="37" t="s">
        <v>48</v>
      </c>
      <c r="I8" s="37"/>
      <c r="J8" s="47">
        <v>9750</v>
      </c>
      <c r="K8" s="41">
        <v>15344.4</v>
      </c>
      <c r="L8" s="38">
        <f t="shared" si="0"/>
        <v>0</v>
      </c>
      <c r="M8" s="39">
        <f t="shared" si="1"/>
        <v>0</v>
      </c>
      <c r="N8" s="42">
        <v>1</v>
      </c>
      <c r="O8" s="2"/>
    </row>
    <row r="9" spans="1:15" ht="25.5">
      <c r="A9" s="37">
        <v>409</v>
      </c>
      <c r="B9" s="46" t="s">
        <v>56</v>
      </c>
      <c r="C9" s="44" t="s">
        <v>55</v>
      </c>
      <c r="D9" s="37" t="s">
        <v>57</v>
      </c>
      <c r="E9" s="37" t="s">
        <v>46</v>
      </c>
      <c r="F9" s="44" t="s">
        <v>37</v>
      </c>
      <c r="G9" s="44" t="s">
        <v>58</v>
      </c>
      <c r="H9" s="37" t="s">
        <v>48</v>
      </c>
      <c r="I9" s="37"/>
      <c r="J9" s="47">
        <v>2400</v>
      </c>
      <c r="K9" s="41">
        <v>4058.7999999999997</v>
      </c>
      <c r="L9" s="38">
        <f t="shared" si="0"/>
        <v>0</v>
      </c>
      <c r="M9" s="39">
        <f t="shared" si="1"/>
        <v>0</v>
      </c>
      <c r="N9" s="42">
        <v>1</v>
      </c>
      <c r="O9" s="2"/>
    </row>
    <row r="10" spans="1:15" ht="25.5">
      <c r="A10" s="37">
        <v>410</v>
      </c>
      <c r="B10" s="46" t="s">
        <v>60</v>
      </c>
      <c r="C10" s="44" t="s">
        <v>59</v>
      </c>
      <c r="D10" s="37" t="s">
        <v>57</v>
      </c>
      <c r="E10" s="37" t="s">
        <v>46</v>
      </c>
      <c r="F10" s="44" t="s">
        <v>37</v>
      </c>
      <c r="G10" s="44" t="s">
        <v>61</v>
      </c>
      <c r="H10" s="37" t="s">
        <v>48</v>
      </c>
      <c r="I10" s="37"/>
      <c r="J10" s="47">
        <v>4800</v>
      </c>
      <c r="K10" s="41">
        <v>8117.7</v>
      </c>
      <c r="L10" s="38">
        <f t="shared" si="0"/>
        <v>0</v>
      </c>
      <c r="M10" s="39">
        <f t="shared" si="1"/>
        <v>0</v>
      </c>
      <c r="N10" s="42">
        <v>1</v>
      </c>
      <c r="O10" s="2"/>
    </row>
    <row r="11" spans="1:15" ht="25.5">
      <c r="A11" s="37">
        <v>411</v>
      </c>
      <c r="B11" s="46" t="s">
        <v>63</v>
      </c>
      <c r="C11" s="44" t="s">
        <v>62</v>
      </c>
      <c r="D11" s="37" t="s">
        <v>57</v>
      </c>
      <c r="E11" s="37" t="s">
        <v>46</v>
      </c>
      <c r="F11" s="44" t="s">
        <v>37</v>
      </c>
      <c r="G11" s="44" t="s">
        <v>64</v>
      </c>
      <c r="H11" s="37" t="s">
        <v>48</v>
      </c>
      <c r="I11" s="37"/>
      <c r="J11" s="47">
        <v>12000</v>
      </c>
      <c r="K11" s="41">
        <v>18766.6</v>
      </c>
      <c r="L11" s="38">
        <f t="shared" si="0"/>
        <v>0</v>
      </c>
      <c r="M11" s="39">
        <f t="shared" si="1"/>
        <v>0</v>
      </c>
      <c r="N11" s="42">
        <v>1</v>
      </c>
      <c r="O11" s="2"/>
    </row>
    <row r="12" spans="1:15" ht="27.75" customHeight="1">
      <c r="A12" s="37">
        <v>415</v>
      </c>
      <c r="B12" s="46" t="s">
        <v>66</v>
      </c>
      <c r="C12" s="44" t="s">
        <v>65</v>
      </c>
      <c r="D12" s="48" t="s">
        <v>67</v>
      </c>
      <c r="E12" s="37" t="s">
        <v>46</v>
      </c>
      <c r="F12" s="44" t="s">
        <v>37</v>
      </c>
      <c r="G12" s="44" t="s">
        <v>68</v>
      </c>
      <c r="H12" s="37" t="s">
        <v>48</v>
      </c>
      <c r="I12" s="37"/>
      <c r="J12" s="39">
        <v>4790</v>
      </c>
      <c r="K12" s="41">
        <v>6204.5</v>
      </c>
      <c r="L12" s="38">
        <f t="shared" si="0"/>
        <v>0</v>
      </c>
      <c r="M12" s="39">
        <f t="shared" si="1"/>
        <v>0</v>
      </c>
      <c r="N12" s="42">
        <v>1</v>
      </c>
      <c r="O12" s="2"/>
    </row>
    <row r="13" spans="1:15" ht="30" customHeight="1">
      <c r="A13" s="49" t="s">
        <v>38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38">
        <f>SUM(L6:L12)</f>
        <v>0</v>
      </c>
      <c r="M13" s="39">
        <f>SUM(M6:M12)</f>
        <v>0</v>
      </c>
      <c r="N13" s="45">
        <f>AVERAGE(N6:N12)</f>
        <v>1</v>
      </c>
      <c r="O13" s="2"/>
    </row>
    <row r="14" spans="1:15" ht="30" customHeight="1">
      <c r="A14" s="49" t="s">
        <v>39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38">
        <f>L13*0.1</f>
        <v>0</v>
      </c>
      <c r="M14" s="39">
        <f>M13*0.1</f>
        <v>0</v>
      </c>
      <c r="N14" s="45"/>
      <c r="O14" s="2"/>
    </row>
    <row r="15" spans="1:15" ht="30" customHeight="1">
      <c r="A15" s="49" t="s">
        <v>40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38">
        <f>SUM(L13:L14)</f>
        <v>0</v>
      </c>
      <c r="M15" s="39">
        <f>SUM(M13:M14)</f>
        <v>0</v>
      </c>
      <c r="N15" s="45"/>
      <c r="O15" s="2"/>
    </row>
    <row r="16" spans="1:15" ht="21.75" customHeight="1">
      <c r="A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"/>
    </row>
    <row r="17" spans="1:15" ht="28.5" customHeight="1">
      <c r="A17" s="2"/>
      <c r="E17" s="2"/>
      <c r="I17" s="2"/>
      <c r="J17" s="2"/>
      <c r="K17" s="2"/>
      <c r="L17" s="2"/>
      <c r="M17" s="2"/>
      <c r="N17" s="2"/>
      <c r="O17" s="2"/>
    </row>
    <row r="18" spans="1:15" ht="12.75" customHeight="1">
      <c r="A18" s="2"/>
      <c r="E18" s="2"/>
      <c r="I18" s="2"/>
      <c r="J18" s="19"/>
      <c r="K18" s="19"/>
      <c r="L18" s="19"/>
      <c r="M18" s="2"/>
      <c r="O18" s="2"/>
    </row>
    <row r="19" spans="1:15" ht="12.75" customHeight="1">
      <c r="A19" s="2"/>
      <c r="E19" s="2"/>
      <c r="I19" s="2"/>
      <c r="J19" s="19"/>
      <c r="K19" s="19"/>
      <c r="L19" s="19"/>
      <c r="M19" s="2"/>
      <c r="O19" s="2"/>
    </row>
  </sheetData>
  <sheetProtection/>
  <mergeCells count="5">
    <mergeCell ref="A15:K15"/>
    <mergeCell ref="A14:K14"/>
    <mergeCell ref="A2:O2"/>
    <mergeCell ref="A3:O3"/>
    <mergeCell ref="A13:K1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42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specifikacija!L13</f>
        <v>0</v>
      </c>
      <c r="F6" s="11">
        <f>specifikacija!M13</f>
        <v>0</v>
      </c>
      <c r="G6" s="12">
        <f>specifikacija!M15</f>
        <v>0</v>
      </c>
    </row>
    <row r="7" spans="2:7" ht="36.75" thickBot="1">
      <c r="B7" s="3" t="s">
        <v>3</v>
      </c>
      <c r="C7" s="7" t="s">
        <v>16</v>
      </c>
      <c r="E7" s="53" t="s">
        <v>22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3">
        <f>specifikacija!N13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2020-03-24T22:25:21Z</dcterms:modified>
  <cp:category/>
  <cp:version/>
  <cp:contentType/>
  <cp:contentStatus/>
</cp:coreProperties>
</file>