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harmapheresis - specifikacija" sheetId="1" r:id="rId1"/>
    <sheet name="Pharmapheresis - Obrazac KVI" sheetId="2" r:id="rId2"/>
  </sheets>
  <definedNames>
    <definedName name="_xlnm.Print_Area" localSheetId="1">'Pharmapheresis - Obrazac KVI'!$A$1:$H$22</definedName>
    <definedName name="_xlnm.Print_Area" localSheetId="0">'Pharmapheresis - specifikacija'!$A$1:$M$11</definedName>
  </definedNames>
  <calcPr fullCalcOnLoad="1"/>
</workbook>
</file>

<file path=xl/sharedStrings.xml><?xml version="1.0" encoding="utf-8"?>
<sst xmlns="http://schemas.openxmlformats.org/spreadsheetml/2006/main" count="57" uniqueCount="54">
  <si>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</si>
  <si>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</si>
  <si>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</si>
  <si>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</si>
  <si>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</si>
  <si>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</si>
  <si>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</si>
  <si>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</si>
  <si>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</si>
  <si>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</si>
  <si>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</si>
  <si>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</si>
  <si>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</si>
  <si>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</si>
  <si>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</si>
  <si>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</si>
  <si>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</si>
  <si>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</si>
  <si>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</si>
  <si>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</si>
  <si>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</si>
  <si>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</si>
  <si>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</si>
  <si>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</si>
  <si>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</si>
  <si>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</si>
  <si>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</si>
  <si>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</si>
  <si>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</si>
  <si>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</si>
  <si>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</si>
  <si>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</si>
  <si>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</si>
  <si>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</si>
  <si>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КПП</t>
  </si>
  <si>
    <t>Назив партије</t>
  </si>
  <si>
    <t>Број партије</t>
  </si>
  <si>
    <t>комад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</si>
  <si>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</si>
  <si>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Каталошки број</t>
  </si>
  <si>
    <t xml:space="preserve">Заштићени назив понуђеног добра </t>
  </si>
  <si>
    <t>404-1-110/20-30</t>
  </si>
  <si>
    <t xml:space="preserve">33140000
33600000 </t>
  </si>
  <si>
    <t>Износ ПДВ-а (20%)</t>
  </si>
  <si>
    <t>Назив добављача: Pharmapheresis d.o.o.</t>
  </si>
  <si>
    <t>Pharmapheresis d.o.o.</t>
  </si>
  <si>
    <t>Системи/сетови компатибилни типу апарата Cell Saver 5, Cеll Saver 5+</t>
  </si>
  <si>
    <t>Стерилна двоканална аспирациона линија са капаљком за интраоперативно спашавање</t>
  </si>
  <si>
    <t xml:space="preserve"> K263, BASIC HI SPEED   CS5/5+ SET                                                              K261. LOW VOL 125ML CS5/5+SET                                                                #208,  Aspiration&amp;Anticoagul. Ine                                                                   #220, Collection Reservoir, 3L, 20um </t>
  </si>
  <si>
    <t>HAEMONETICS, САД</t>
  </si>
  <si>
    <t xml:space="preserve">                       #208                     ASPIRATION &amp; ANTICOAGULATION   ASSEMBLY</t>
  </si>
  <si>
    <t>263                                                               261                                                                                                208                                                                                                                   220</t>
  </si>
  <si>
    <t>SM200014</t>
  </si>
  <si>
    <t>SM200016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</si>
</sst>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9" fillId="56" borderId="25" xfId="0" applyFont="1" applyFill="1" applyBorder="1" applyAlignment="1">
      <alignment horizontal="center"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60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57" borderId="2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0" fillId="0" borderId="2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3" fontId="60" fillId="0" borderId="26" xfId="0" applyNumberFormat="1" applyFont="1" applyBorder="1" applyAlignment="1">
      <alignment horizontal="center" vertical="center"/>
    </xf>
    <xf numFmtId="4" fontId="60" fillId="57" borderId="26" xfId="0" applyNumberFormat="1" applyFont="1" applyFill="1" applyBorder="1" applyAlignment="1">
      <alignment horizontal="center" vertical="center"/>
    </xf>
    <xf numFmtId="4" fontId="59" fillId="0" borderId="26" xfId="0" applyNumberFormat="1" applyFont="1" applyBorder="1" applyAlignment="1">
      <alignment horizontal="center" vertical="center"/>
    </xf>
    <xf numFmtId="0" fontId="3" fillId="57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left" vertical="center" wrapText="1"/>
    </xf>
    <xf numFmtId="0" fontId="60" fillId="56" borderId="19" xfId="0" applyFont="1" applyFill="1" applyBorder="1" applyAlignment="1">
      <alignment horizontal="right" vertical="center" wrapText="1"/>
    </xf>
    <xf numFmtId="0" fontId="59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31" xfId="94" applyNumberFormat="1" applyFont="1" applyFill="1" applyBorder="1" applyAlignment="1">
      <alignment horizontal="center" vertical="center" wrapText="1"/>
      <protection/>
    </xf>
    <xf numFmtId="4" fontId="55" fillId="55" borderId="32" xfId="94" applyNumberFormat="1" applyFont="1" applyFill="1" applyBorder="1" applyAlignment="1">
      <alignment horizontal="center" vertical="center" wrapText="1"/>
      <protection/>
    </xf>
    <xf numFmtId="0" fontId="62" fillId="0" borderId="19" xfId="98" applyFont="1" applyBorder="1" applyAlignment="1">
      <alignment horizontal="center" vertical="center"/>
      <protection/>
    </xf>
    <xf numFmtId="0" fontId="62" fillId="0" borderId="19" xfId="98" applyFont="1" applyBorder="1" applyAlignment="1">
      <alignment horizontal="center" vertic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19.421875" style="0" customWidth="1"/>
    <col min="7" max="7" width="20.14062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6" ht="12.75">
      <c r="A4" s="51" t="s">
        <v>44</v>
      </c>
      <c r="B4" s="51"/>
      <c r="C4" s="51"/>
      <c r="D4" s="51"/>
      <c r="E4" s="51"/>
      <c r="F4" s="38"/>
    </row>
    <row r="6" spans="1:14" ht="48" customHeight="1">
      <c r="A6" s="20" t="s">
        <v>36</v>
      </c>
      <c r="B6" s="20" t="s">
        <v>35</v>
      </c>
      <c r="C6" s="20" t="s">
        <v>31</v>
      </c>
      <c r="D6" s="20" t="s">
        <v>34</v>
      </c>
      <c r="E6" s="30" t="s">
        <v>40</v>
      </c>
      <c r="F6" s="30" t="s">
        <v>39</v>
      </c>
      <c r="G6" s="20" t="s">
        <v>4</v>
      </c>
      <c r="H6" s="21" t="s">
        <v>5</v>
      </c>
      <c r="I6" s="22" t="s">
        <v>6</v>
      </c>
      <c r="J6" s="24" t="s">
        <v>7</v>
      </c>
      <c r="K6" s="22" t="s">
        <v>8</v>
      </c>
      <c r="L6" s="24" t="s">
        <v>9</v>
      </c>
      <c r="M6" s="22" t="s">
        <v>1</v>
      </c>
      <c r="N6" s="24" t="s">
        <v>23</v>
      </c>
    </row>
    <row r="7" spans="1:14" ht="90">
      <c r="A7" s="40">
        <v>6</v>
      </c>
      <c r="B7" s="40" t="s">
        <v>46</v>
      </c>
      <c r="C7" s="55" t="s">
        <v>52</v>
      </c>
      <c r="D7" s="45"/>
      <c r="E7" s="47" t="s">
        <v>48</v>
      </c>
      <c r="F7" s="40" t="s">
        <v>51</v>
      </c>
      <c r="G7" s="40" t="s">
        <v>49</v>
      </c>
      <c r="H7" s="39" t="s">
        <v>37</v>
      </c>
      <c r="I7" s="23"/>
      <c r="J7" s="25">
        <v>16000</v>
      </c>
      <c r="K7" s="35">
        <v>16000</v>
      </c>
      <c r="L7" s="33">
        <f>J7*I7</f>
        <v>0</v>
      </c>
      <c r="M7" s="34">
        <f>K7*I7</f>
        <v>0</v>
      </c>
      <c r="N7" s="24">
        <v>1</v>
      </c>
    </row>
    <row r="8" spans="1:14" ht="45">
      <c r="A8" s="40">
        <v>8</v>
      </c>
      <c r="B8" s="40" t="s">
        <v>47</v>
      </c>
      <c r="C8" s="56" t="s">
        <v>53</v>
      </c>
      <c r="D8" s="46"/>
      <c r="E8" s="40" t="s">
        <v>50</v>
      </c>
      <c r="F8" s="40">
        <v>208</v>
      </c>
      <c r="G8" s="40" t="s">
        <v>49</v>
      </c>
      <c r="H8" s="39" t="s">
        <v>37</v>
      </c>
      <c r="I8" s="41"/>
      <c r="J8" s="42">
        <v>1680</v>
      </c>
      <c r="K8" s="43">
        <v>1680</v>
      </c>
      <c r="L8" s="33">
        <f>J8*I8</f>
        <v>0</v>
      </c>
      <c r="M8" s="34">
        <f>K8*I8</f>
        <v>0</v>
      </c>
      <c r="N8" s="44">
        <v>1</v>
      </c>
    </row>
    <row r="9" spans="1:14" ht="21.75" customHeight="1">
      <c r="A9" s="49" t="s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31">
        <f>L7+L8</f>
        <v>0</v>
      </c>
      <c r="M9" s="32">
        <f>M7+M8</f>
        <v>0</v>
      </c>
      <c r="N9" s="37">
        <f>AVERAGE(N7:N7)</f>
        <v>1</v>
      </c>
    </row>
    <row r="10" spans="1:14" ht="18.75" customHeight="1">
      <c r="A10" s="48" t="s">
        <v>43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26">
        <f>L9*0.2</f>
        <v>0</v>
      </c>
      <c r="M10" s="27">
        <f>M9*0.2</f>
        <v>0</v>
      </c>
      <c r="N10" s="28"/>
    </row>
    <row r="11" spans="1:14" ht="18" customHeight="1">
      <c r="A11" s="48" t="s">
        <v>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26">
        <f>SUM(L9:L10)</f>
        <v>0</v>
      </c>
      <c r="M11" s="27">
        <f>SUM(M9:M10)</f>
        <v>0</v>
      </c>
      <c r="N11" s="28"/>
    </row>
  </sheetData>
  <sheetProtection/>
  <mergeCells count="5">
    <mergeCell ref="A10:K10"/>
    <mergeCell ref="A11:K11"/>
    <mergeCell ref="A9:K9"/>
    <mergeCell ref="A2:M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7" sqref="F2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41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'Pharmapheresis - specifikacija'!L9</f>
        <v>0</v>
      </c>
      <c r="F6" s="11">
        <f>'Pharmapheresis - specifikacija'!M9</f>
        <v>0</v>
      </c>
      <c r="G6" s="12">
        <f>'Pharmapheresis - specifikacija'!M11</f>
        <v>0</v>
      </c>
    </row>
    <row r="7" spans="2:7" ht="24.75" customHeight="1" thickBot="1">
      <c r="B7" s="4" t="s">
        <v>15</v>
      </c>
      <c r="C7" s="13" t="s">
        <v>16</v>
      </c>
      <c r="D7" s="3"/>
      <c r="E7" s="52" t="s">
        <v>17</v>
      </c>
      <c r="F7" s="53"/>
      <c r="G7" s="54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29">
        <f>'Pharmapheresis - specifikacija'!N9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38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36" t="s">
        <v>42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2020-08-31T07:06:50Z</dcterms:modified>
  <cp:category/>
  <cp:version/>
  <cp:contentType/>
  <cp:contentStatus/>
</cp:coreProperties>
</file>