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<sst xmlns="http://schemas.openxmlformats.org/spreadsheetml/2006/main" count="50" uniqueCount="49">
  <si>
    <t>ЈКЛ</t>
  </si>
  <si>
    <t>Фармацеутски облик</t>
  </si>
  <si>
    <t>Произвођач</t>
  </si>
  <si>
    <t>Јединица мере</t>
  </si>
  <si>
    <t>Количина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</si>
  <si>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</si>
  <si>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</si>
  <si>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</si>
  <si>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Број понуда по партији</t>
  </si>
  <si>
    <t>УКУПНА ВРЕДНОСТ БЕЗ ПДВ-А</t>
  </si>
  <si>
    <t>ИЗНОС ПДВ-А</t>
  </si>
  <si>
    <t>УКУПНА ВРЕДНОСТ СА ПДВ-ОМ</t>
  </si>
  <si>
    <t>ПРИЛОГ 2 УГОВОРА - ПОДАЦИ ЗА КВАРТАЛНО ИЗВЕШТАВАЊЕ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</si>
  <si>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</si>
  <si>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</si>
  <si>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</si>
  <si>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</si>
  <si>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</si>
  <si>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</si>
  <si>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</si>
  <si>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</si>
  <si>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</si>
  <si>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</si>
  <si>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</si>
  <si>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Отворени</t>
  </si>
  <si>
    <t>Заштићени назив понуђеног добра</t>
  </si>
  <si>
    <t>ПРИЛОГ 1 УГОВОРА - СПЕЦИФИКАЦИЈА ЛЕКОВА СА ЦЕНАМА</t>
  </si>
  <si>
    <t>Број решења УЈН</t>
  </si>
  <si>
    <t>Обликована по партијама, централизована, оквирни споразум</t>
  </si>
  <si>
    <t>Класичан сектор - приходи из буџета</t>
  </si>
  <si>
    <t>нема</t>
  </si>
  <si>
    <t>ПРОЦЕЊЕНА ВРЕДНОСТ</t>
  </si>
  <si>
    <t>УГОВОРЕНА ВРЕДНОСТ   (без ПДВ-a)</t>
  </si>
  <si>
    <t>УГОВОРЕНА ВРЕДНОСТ          (са ПДВ-ом)</t>
  </si>
  <si>
    <t>У хиљадама динара (за УЈН)</t>
  </si>
  <si>
    <t xml:space="preserve">Укупна вредност
 без ПДВ-а </t>
  </si>
  <si>
    <t>bočica staklena</t>
  </si>
  <si>
    <t>Назив Партије</t>
  </si>
  <si>
    <t>Јачина/концентрација лека</t>
  </si>
  <si>
    <t>Број партије</t>
  </si>
  <si>
    <t>404-1-110/20-46</t>
  </si>
  <si>
    <t xml:space="preserve">Лекови са Листе Б и Листе Д Листе лекова </t>
  </si>
  <si>
    <t>FARMALOGIST D.O.O.</t>
  </si>
  <si>
    <t>prašak za rastvor za injekciju/infuziju</t>
  </si>
  <si>
    <t>amoksicilin, klavulanska kiselina, 1000 mg+ 200 mg</t>
  </si>
  <si>
    <t>0021650 0021565</t>
  </si>
  <si>
    <t>MEDOCLAV/ AMOKSIKLAV</t>
  </si>
  <si>
    <t>Medochemie Ltd (Factory B)/ SANDOZ GMBH</t>
  </si>
  <si>
    <t>1000 mg + 200 mg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</si>
</sst>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dd/mm/yyyy;@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7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7" fillId="0" borderId="0">
      <alignment/>
      <protection/>
    </xf>
    <xf numFmtId="0" fontId="4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2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48" fillId="0" borderId="10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wrapText="1"/>
    </xf>
    <xf numFmtId="0" fontId="49" fillId="0" borderId="0" xfId="0" applyFont="1" applyAlignment="1">
      <alignment wrapText="1"/>
    </xf>
    <xf numFmtId="0" fontId="49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8" fillId="0" borderId="10" xfId="0" applyNumberFormat="1" applyFont="1" applyFill="1" applyBorder="1" applyAlignment="1">
      <alignment horizontal="center" vertical="center" wrapText="1"/>
    </xf>
    <xf numFmtId="4" fontId="50" fillId="0" borderId="11" xfId="0" applyNumberFormat="1" applyFont="1" applyFill="1" applyBorder="1" applyAlignment="1">
      <alignment vertical="center" wrapText="1"/>
    </xf>
    <xf numFmtId="4" fontId="50" fillId="0" borderId="12" xfId="0" applyNumberFormat="1" applyFont="1" applyFill="1" applyBorder="1" applyAlignment="1">
      <alignment vertical="center" wrapText="1"/>
    </xf>
    <xf numFmtId="4" fontId="50" fillId="0" borderId="13" xfId="0" applyNumberFormat="1" applyFont="1" applyFill="1" applyBorder="1" applyAlignment="1">
      <alignment vertical="center" wrapText="1"/>
    </xf>
    <xf numFmtId="3" fontId="50" fillId="0" borderId="14" xfId="0" applyNumberFormat="1" applyFont="1" applyFill="1" applyBorder="1" applyAlignment="1">
      <alignment vertical="center" wrapText="1"/>
    </xf>
    <xf numFmtId="3" fontId="50" fillId="0" borderId="15" xfId="0" applyNumberFormat="1" applyFont="1" applyFill="1" applyBorder="1" applyAlignment="1">
      <alignment vertical="center" wrapText="1"/>
    </xf>
    <xf numFmtId="3" fontId="50" fillId="0" borderId="16" xfId="0" applyNumberFormat="1" applyFont="1" applyFill="1" applyBorder="1" applyAlignment="1">
      <alignment vertical="center" wrapText="1"/>
    </xf>
    <xf numFmtId="0" fontId="42" fillId="0" borderId="0" xfId="0" applyFont="1" applyAlignment="1">
      <alignment vertical="center" wrapText="1"/>
    </xf>
    <xf numFmtId="4" fontId="47" fillId="0" borderId="0" xfId="0" applyNumberFormat="1" applyFont="1" applyAlignment="1">
      <alignment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3" fillId="33" borderId="10" xfId="60" applyFont="1" applyFill="1" applyBorder="1" applyAlignment="1">
      <alignment horizontal="center" vertical="center" wrapText="1"/>
      <protection/>
    </xf>
    <xf numFmtId="4" fontId="48" fillId="0" borderId="10" xfId="60" applyNumberFormat="1" applyFont="1" applyFill="1" applyBorder="1" applyAlignment="1">
      <alignment horizontal="center" vertical="center" wrapText="1"/>
      <protection/>
    </xf>
    <xf numFmtId="0" fontId="4" fillId="33" borderId="11" xfId="60" applyFont="1" applyFill="1" applyBorder="1" applyAlignment="1">
      <alignment horizontal="center" vertical="center" wrapText="1"/>
      <protection/>
    </xf>
    <xf numFmtId="0" fontId="4" fillId="33" borderId="15" xfId="60" applyFont="1" applyFill="1" applyBorder="1" applyAlignment="1">
      <alignment horizontal="center" vertical="center" wrapText="1"/>
      <protection/>
    </xf>
    <xf numFmtId="0" fontId="4" fillId="33" borderId="13" xfId="60" applyFont="1" applyFill="1" applyBorder="1" applyAlignment="1">
      <alignment horizontal="center" vertical="center" wrapText="1"/>
      <protection/>
    </xf>
    <xf numFmtId="3" fontId="51" fillId="0" borderId="10" xfId="0" applyNumberFormat="1" applyFont="1" applyFill="1" applyBorder="1" applyAlignment="1">
      <alignment horizontal="center" vertical="center" wrapText="1"/>
    </xf>
    <xf numFmtId="4" fontId="49" fillId="33" borderId="10" xfId="0" applyNumberFormat="1" applyFont="1" applyFill="1" applyBorder="1" applyAlignment="1">
      <alignment vertical="center" wrapText="1"/>
    </xf>
    <xf numFmtId="3" fontId="42" fillId="0" borderId="0" xfId="0" applyNumberFormat="1" applyFont="1" applyAlignment="1">
      <alignment horizontal="center" vertical="center" wrapText="1"/>
    </xf>
    <xf numFmtId="4" fontId="42" fillId="0" borderId="0" xfId="0" applyNumberFormat="1" applyFont="1" applyAlignment="1">
      <alignment horizontal="center" vertical="center" wrapText="1"/>
    </xf>
    <xf numFmtId="3" fontId="42" fillId="0" borderId="17" xfId="0" applyNumberFormat="1" applyFont="1" applyBorder="1" applyAlignment="1">
      <alignment horizontal="center" vertical="center" wrapText="1"/>
    </xf>
    <xf numFmtId="0" fontId="52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4" fontId="49" fillId="33" borderId="10" xfId="0" applyNumberFormat="1" applyFont="1" applyFill="1" applyBorder="1" applyAlignment="1">
      <alignment horizontal="center" vertical="center" wrapText="1"/>
    </xf>
    <xf numFmtId="4" fontId="53" fillId="34" borderId="10" xfId="0" applyNumberFormat="1" applyFont="1" applyFill="1" applyBorder="1" applyAlignment="1">
      <alignment horizontal="center" vertical="center" wrapText="1"/>
    </xf>
    <xf numFmtId="4" fontId="53" fillId="35" borderId="10" xfId="0" applyNumberFormat="1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3" fillId="36" borderId="1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6" fillId="36" borderId="10" xfId="61" applyNumberFormat="1" applyFont="1" applyFill="1" applyBorder="1" applyAlignment="1">
      <alignment horizontal="center" vertical="center" wrapText="1"/>
      <protection/>
    </xf>
    <xf numFmtId="3" fontId="53" fillId="36" borderId="10" xfId="0" applyNumberFormat="1" applyFont="1" applyFill="1" applyBorder="1" applyAlignment="1">
      <alignment horizontal="center" vertical="center" wrapText="1"/>
    </xf>
    <xf numFmtId="4" fontId="53" fillId="36" borderId="10" xfId="0" applyNumberFormat="1" applyFont="1" applyFill="1" applyBorder="1" applyAlignment="1">
      <alignment horizontal="center" vertical="center" wrapText="1"/>
    </xf>
    <xf numFmtId="3" fontId="53" fillId="35" borderId="10" xfId="0" applyNumberFormat="1" applyFont="1" applyFill="1" applyBorder="1" applyAlignment="1">
      <alignment horizontal="center" vertical="center" wrapText="1"/>
    </xf>
    <xf numFmtId="3" fontId="53" fillId="0" borderId="17" xfId="0" applyNumberFormat="1" applyFont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6" fillId="0" borderId="10" xfId="61" applyNumberFormat="1" applyFont="1" applyFill="1" applyBorder="1" applyAlignment="1">
      <alignment horizontal="center" vertical="center" wrapText="1"/>
      <protection/>
    </xf>
    <xf numFmtId="3" fontId="53" fillId="0" borderId="10" xfId="0" applyNumberFormat="1" applyFont="1" applyFill="1" applyBorder="1" applyAlignment="1">
      <alignment horizontal="center" vertical="center" wrapText="1"/>
    </xf>
    <xf numFmtId="4" fontId="53" fillId="0" borderId="10" xfId="0" applyNumberFormat="1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3" fontId="42" fillId="0" borderId="0" xfId="0" applyNumberFormat="1" applyFont="1" applyFill="1" applyAlignment="1">
      <alignment horizontal="center" vertical="center" wrapText="1"/>
    </xf>
    <xf numFmtId="4" fontId="42" fillId="0" borderId="0" xfId="0" applyNumberFormat="1" applyFont="1" applyFill="1" applyAlignment="1">
      <alignment horizontal="center" vertical="center" wrapText="1"/>
    </xf>
    <xf numFmtId="0" fontId="53" fillId="0" borderId="17" xfId="0" applyFont="1" applyFill="1" applyBorder="1" applyAlignment="1">
      <alignment horizontal="center" vertical="center" wrapText="1"/>
    </xf>
    <xf numFmtId="0" fontId="55" fillId="37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right" vertical="center" wrapText="1"/>
    </xf>
    <xf numFmtId="0" fontId="50" fillId="0" borderId="0" xfId="0" applyFont="1" applyAlignment="1">
      <alignment horizontal="center" vertical="center" wrapText="1"/>
    </xf>
    <xf numFmtId="4" fontId="50" fillId="33" borderId="14" xfId="60" applyNumberFormat="1" applyFont="1" applyFill="1" applyBorder="1" applyAlignment="1">
      <alignment horizontal="center" vertical="center" wrapText="1"/>
      <protection/>
    </xf>
    <xf numFmtId="4" fontId="50" fillId="33" borderId="12" xfId="60" applyNumberFormat="1" applyFont="1" applyFill="1" applyBorder="1" applyAlignment="1">
      <alignment horizontal="center" vertical="center" wrapText="1"/>
      <protection/>
    </xf>
    <xf numFmtId="4" fontId="50" fillId="33" borderId="16" xfId="60" applyNumberFormat="1" applyFont="1" applyFill="1" applyBorder="1" applyAlignment="1">
      <alignment horizontal="center" vertical="center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13" xfId="56"/>
    <cellStyle name="Normal 2" xfId="57"/>
    <cellStyle name="Normal 2 14" xfId="58"/>
    <cellStyle name="Normal 2 2 2" xfId="59"/>
    <cellStyle name="Normal 4" xfId="60"/>
    <cellStyle name="Normal_Priznto djuture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zoomScale="110" zoomScaleNormal="110" zoomScalePageLayoutView="0" workbookViewId="0" topLeftCell="A1">
      <pane ySplit="1" topLeftCell="A2" activePane="bottomLeft" state="frozen"/>
      <selection pane="topLeft" activeCell="A1" sqref="A1"/>
      <selection pane="bottomLeft" activeCell="O23" sqref="O23"/>
    </sheetView>
  </sheetViews>
  <sheetFormatPr defaultColWidth="9.140625" defaultRowHeight="15"/>
  <cols>
    <col min="1" max="1" width="8.00390625" style="49" customWidth="1"/>
    <col min="2" max="2" width="19.140625" style="49" customWidth="1"/>
    <col min="3" max="3" width="9.28125" style="49" customWidth="1"/>
    <col min="4" max="4" width="13.8515625" style="49" customWidth="1"/>
    <col min="5" max="5" width="24.28125" style="49" customWidth="1"/>
    <col min="6" max="6" width="14.421875" style="49" customWidth="1"/>
    <col min="7" max="7" width="11.8515625" style="49" customWidth="1"/>
    <col min="8" max="8" width="10.7109375" style="49" customWidth="1"/>
    <col min="9" max="9" width="9.8515625" style="50" customWidth="1"/>
    <col min="10" max="10" width="13.140625" style="51" hidden="1" customWidth="1"/>
    <col min="11" max="11" width="12.57421875" style="51" customWidth="1"/>
    <col min="12" max="12" width="15.57421875" style="29" hidden="1" customWidth="1"/>
    <col min="13" max="13" width="17.140625" style="29" customWidth="1"/>
    <col min="14" max="14" width="16.28125" style="28" hidden="1" customWidth="1"/>
    <col min="15" max="15" width="17.57421875" style="2" customWidth="1"/>
    <col min="16" max="16384" width="9.140625" style="2" customWidth="1"/>
  </cols>
  <sheetData>
    <row r="1" spans="1:11" ht="12.75">
      <c r="A1" s="18"/>
      <c r="B1" s="19"/>
      <c r="C1" s="2"/>
      <c r="D1" s="2"/>
      <c r="E1" s="19"/>
      <c r="F1" s="2"/>
      <c r="G1" s="2"/>
      <c r="H1" s="2"/>
      <c r="I1" s="28"/>
      <c r="J1" s="29"/>
      <c r="K1" s="29"/>
    </row>
    <row r="2" spans="1:15" ht="12.75" customHeight="1">
      <c r="A2" s="55" t="s">
        <v>26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16"/>
    </row>
    <row r="3" spans="1:15" ht="12.75" customHeight="1">
      <c r="A3" s="55" t="s">
        <v>42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16"/>
    </row>
    <row r="4" spans="1:11" ht="12.75">
      <c r="A4" s="18"/>
      <c r="B4" s="19"/>
      <c r="C4" s="2"/>
      <c r="D4" s="2"/>
      <c r="E4" s="19"/>
      <c r="F4" s="2"/>
      <c r="G4" s="2"/>
      <c r="H4" s="2"/>
      <c r="I4" s="28"/>
      <c r="J4" s="29"/>
      <c r="K4" s="29"/>
    </row>
    <row r="5" spans="1:11" ht="12.75">
      <c r="A5" s="18"/>
      <c r="B5" s="19"/>
      <c r="C5" s="2"/>
      <c r="D5" s="2"/>
      <c r="E5" s="19"/>
      <c r="F5" s="2"/>
      <c r="G5" s="2"/>
      <c r="H5" s="2"/>
      <c r="I5" s="28"/>
      <c r="J5" s="29"/>
      <c r="K5" s="29"/>
    </row>
    <row r="6" spans="1:14" ht="53.25" customHeight="1">
      <c r="A6" s="36" t="s">
        <v>39</v>
      </c>
      <c r="B6" s="36" t="s">
        <v>37</v>
      </c>
      <c r="C6" s="37" t="s">
        <v>0</v>
      </c>
      <c r="D6" s="37" t="s">
        <v>25</v>
      </c>
      <c r="E6" s="37" t="s">
        <v>2</v>
      </c>
      <c r="F6" s="37" t="s">
        <v>1</v>
      </c>
      <c r="G6" s="38" t="s">
        <v>38</v>
      </c>
      <c r="H6" s="39" t="s">
        <v>3</v>
      </c>
      <c r="I6" s="40" t="s">
        <v>4</v>
      </c>
      <c r="J6" s="35" t="s">
        <v>5</v>
      </c>
      <c r="K6" s="41" t="s">
        <v>6</v>
      </c>
      <c r="L6" s="35" t="s">
        <v>7</v>
      </c>
      <c r="M6" s="41" t="s">
        <v>35</v>
      </c>
      <c r="N6" s="42" t="s">
        <v>8</v>
      </c>
    </row>
    <row r="7" spans="1:14" s="20" customFormat="1" ht="53.25" customHeight="1">
      <c r="A7" s="44">
        <v>195</v>
      </c>
      <c r="B7" s="44" t="s">
        <v>44</v>
      </c>
      <c r="C7" s="53" t="s">
        <v>45</v>
      </c>
      <c r="D7" s="53" t="s">
        <v>46</v>
      </c>
      <c r="E7" s="53" t="s">
        <v>47</v>
      </c>
      <c r="F7" s="52" t="s">
        <v>43</v>
      </c>
      <c r="G7" s="45" t="s">
        <v>48</v>
      </c>
      <c r="H7" s="46" t="s">
        <v>36</v>
      </c>
      <c r="I7" s="47"/>
      <c r="J7" s="35">
        <v>186.89</v>
      </c>
      <c r="K7" s="48">
        <v>186.89</v>
      </c>
      <c r="L7" s="35">
        <f>J7*I7</f>
        <v>0</v>
      </c>
      <c r="M7" s="34">
        <f>K7*I7</f>
        <v>0</v>
      </c>
      <c r="N7" s="42">
        <v>3</v>
      </c>
    </row>
    <row r="8" spans="1:14" ht="24.75" customHeight="1">
      <c r="A8" s="54" t="s">
        <v>9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27">
        <f>SUM(L7:L7)</f>
        <v>0</v>
      </c>
      <c r="M8" s="33">
        <f>SUM(M7:M7)</f>
        <v>0</v>
      </c>
      <c r="N8" s="43">
        <f>AVERAGE(N7:N7)</f>
        <v>3</v>
      </c>
    </row>
    <row r="9" spans="1:14" ht="24.75" customHeight="1">
      <c r="A9" s="54" t="s">
        <v>10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27">
        <f>L8*0.1</f>
        <v>0</v>
      </c>
      <c r="M9" s="33">
        <f>M8*0.1</f>
        <v>0</v>
      </c>
      <c r="N9" s="30"/>
    </row>
    <row r="10" spans="1:14" ht="24.75" customHeight="1">
      <c r="A10" s="54" t="s">
        <v>11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27">
        <f>L8+L9</f>
        <v>0</v>
      </c>
      <c r="M10" s="33">
        <f>M9+M8</f>
        <v>0</v>
      </c>
      <c r="N10" s="30"/>
    </row>
    <row r="16" spans="1:14" s="20" customFormat="1" ht="12.75">
      <c r="A16" s="49"/>
      <c r="B16" s="49"/>
      <c r="C16" s="49"/>
      <c r="D16" s="49"/>
      <c r="E16" s="49"/>
      <c r="F16" s="49"/>
      <c r="G16" s="49"/>
      <c r="H16" s="49"/>
      <c r="I16" s="50"/>
      <c r="J16" s="51"/>
      <c r="K16" s="51"/>
      <c r="L16" s="29"/>
      <c r="M16" s="29"/>
      <c r="N16" s="28"/>
    </row>
  </sheetData>
  <sheetProtection/>
  <mergeCells count="5">
    <mergeCell ref="A10:K10"/>
    <mergeCell ref="A9:K9"/>
    <mergeCell ref="A2:N2"/>
    <mergeCell ref="A3:N3"/>
    <mergeCell ref="A8:K8"/>
  </mergeCells>
  <printOptions/>
  <pageMargins left="0.7" right="0.7" top="0.75" bottom="0.75" header="0.3" footer="0.3"/>
  <pageSetup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K20" sqref="K20"/>
    </sheetView>
  </sheetViews>
  <sheetFormatPr defaultColWidth="9.140625" defaultRowHeight="15"/>
  <cols>
    <col min="1" max="1" width="5.8515625" style="1" customWidth="1"/>
    <col min="2" max="2" width="27.8515625" style="1" customWidth="1"/>
    <col min="3" max="3" width="27.00390625" style="1" customWidth="1"/>
    <col min="4" max="4" width="25.28125" style="1" customWidth="1"/>
    <col min="5" max="5" width="21.421875" style="1" customWidth="1"/>
    <col min="6" max="6" width="21.57421875" style="1" customWidth="1"/>
    <col min="7" max="7" width="20.421875" style="1" customWidth="1"/>
    <col min="8" max="16384" width="9.140625" style="1" customWidth="1"/>
  </cols>
  <sheetData>
    <row r="2" spans="2:5" ht="15">
      <c r="B2" s="31" t="s">
        <v>12</v>
      </c>
      <c r="C2" s="31"/>
      <c r="D2" s="31"/>
      <c r="E2" s="32" t="s">
        <v>42</v>
      </c>
    </row>
    <row r="4" ht="15" thickBot="1"/>
    <row r="5" spans="2:7" ht="36.75" thickBot="1">
      <c r="B5" s="3" t="s">
        <v>13</v>
      </c>
      <c r="C5" s="4" t="s">
        <v>40</v>
      </c>
      <c r="E5" s="23" t="s">
        <v>31</v>
      </c>
      <c r="F5" s="24" t="s">
        <v>32</v>
      </c>
      <c r="G5" s="25" t="s">
        <v>33</v>
      </c>
    </row>
    <row r="6" spans="2:7" ht="15" thickBot="1">
      <c r="B6" s="5"/>
      <c r="C6" s="6"/>
      <c r="E6" s="10">
        <f>specifikacija!L8</f>
        <v>0</v>
      </c>
      <c r="F6" s="11">
        <f>specifikacija!M8</f>
        <v>0</v>
      </c>
      <c r="G6" s="12">
        <f>specifikacija!M10</f>
        <v>0</v>
      </c>
    </row>
    <row r="7" spans="2:7" ht="36.75" thickBot="1">
      <c r="B7" s="3" t="s">
        <v>14</v>
      </c>
      <c r="C7" s="7" t="s">
        <v>28</v>
      </c>
      <c r="E7" s="56" t="s">
        <v>34</v>
      </c>
      <c r="F7" s="57"/>
      <c r="G7" s="58"/>
    </row>
    <row r="8" spans="2:7" ht="15" thickBot="1">
      <c r="B8" s="5"/>
      <c r="C8" s="6"/>
      <c r="E8" s="13">
        <f>E6/1000</f>
        <v>0</v>
      </c>
      <c r="F8" s="14">
        <f>F6/1000</f>
        <v>0</v>
      </c>
      <c r="G8" s="15">
        <f>G6/1000</f>
        <v>0</v>
      </c>
    </row>
    <row r="9" spans="2:7" ht="15">
      <c r="B9" s="3" t="s">
        <v>15</v>
      </c>
      <c r="C9" s="7" t="s">
        <v>24</v>
      </c>
      <c r="E9" s="6"/>
      <c r="F9" s="6"/>
      <c r="G9" s="5"/>
    </row>
    <row r="10" spans="2:7" ht="14.25">
      <c r="B10" s="5"/>
      <c r="C10" s="6"/>
      <c r="E10" s="6"/>
      <c r="F10" s="6"/>
      <c r="G10" s="5"/>
    </row>
    <row r="11" spans="2:7" ht="15">
      <c r="B11" s="3" t="s">
        <v>16</v>
      </c>
      <c r="C11" s="7" t="s">
        <v>20</v>
      </c>
      <c r="E11" s="6"/>
      <c r="F11" s="6"/>
      <c r="G11" s="5"/>
    </row>
    <row r="12" spans="2:7" ht="14.25">
      <c r="B12" s="5"/>
      <c r="C12" s="6"/>
      <c r="G12" s="5"/>
    </row>
    <row r="13" spans="2:7" ht="25.5">
      <c r="B13" s="3" t="s">
        <v>17</v>
      </c>
      <c r="C13" s="4" t="s">
        <v>29</v>
      </c>
      <c r="E13" s="8" t="s">
        <v>22</v>
      </c>
      <c r="F13" s="26">
        <f>specifikacija!N8</f>
        <v>3</v>
      </c>
      <c r="G13" s="5"/>
    </row>
    <row r="14" spans="2:7" ht="14.25">
      <c r="B14" s="5"/>
      <c r="C14" s="6"/>
      <c r="E14" s="6"/>
      <c r="F14" s="6"/>
      <c r="G14" s="5"/>
    </row>
    <row r="15" spans="2:6" ht="32.25" customHeight="1">
      <c r="B15" s="3" t="s">
        <v>18</v>
      </c>
      <c r="C15" s="4" t="s">
        <v>41</v>
      </c>
      <c r="E15" s="8" t="s">
        <v>23</v>
      </c>
      <c r="F15" s="7" t="s">
        <v>21</v>
      </c>
    </row>
    <row r="16" spans="2:3" ht="14.25">
      <c r="B16" s="5"/>
      <c r="C16" s="6"/>
    </row>
    <row r="17" spans="2:3" ht="15">
      <c r="B17" s="21" t="s">
        <v>27</v>
      </c>
      <c r="C17" s="22" t="s">
        <v>30</v>
      </c>
    </row>
    <row r="18" spans="2:3" ht="14.25">
      <c r="B18" s="5"/>
      <c r="C18" s="6"/>
    </row>
    <row r="19" spans="2:3" ht="15">
      <c r="B19" s="3" t="s">
        <v>19</v>
      </c>
      <c r="C19" s="9">
        <v>33600000</v>
      </c>
    </row>
    <row r="25" ht="14.25">
      <c r="G25" s="17"/>
    </row>
    <row r="26" ht="14.25">
      <c r="G26" s="17"/>
    </row>
    <row r="27" ht="14.25">
      <c r="G27" s="17"/>
    </row>
    <row r="28" ht="14.25">
      <c r="G28" s="17"/>
    </row>
    <row r="29" ht="14.25">
      <c r="G29" s="17"/>
    </row>
  </sheetData>
  <sheetProtection/>
  <mergeCells count="1">
    <mergeCell ref="E7:G7"/>
  </mergeCells>
  <printOptions/>
  <pageMargins left="0.7" right="0.7" top="0.75" bottom="0.75" header="0.3" footer="0.3"/>
  <pageSetup orientation="landscape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2021-01-06T11:34:38Z</dcterms:modified>
  <cp:category/>
  <cp:version/>
  <cp:contentType/>
  <cp:contentStatus/>
</cp:coreProperties>
</file>