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NTREX d.o.o.- spec." sheetId="1" r:id="rId1"/>
    <sheet name="INTREX Obrazac KVI" sheetId="2" r:id="rId2"/>
  </sheets>
  <definedNames>
    <definedName name="_xlnm.Print_Area" localSheetId="0">'INTREX d.o.o.- spec.'!$A$1:$L$12</definedName>
    <definedName name="_xlnm.Print_Area" localSheetId="1">'INTREX Obrazac KVI'!$A$1:$H$22</definedName>
  </definedNames>
  <calcPr fullCalcOnLoad="1"/>
</workbook>
</file>

<file path=xl/sharedStrings.xml><?xml version="1.0" encoding="utf-8"?>
<sst xmlns="http://schemas.openxmlformats.org/spreadsheetml/2006/main" count="62" uniqueCount="56">
  <si>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</si>
  <si>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</si>
  <si>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</si>
  <si>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</si>
  <si>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</si>
  <si>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</si>
  <si>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</si>
  <si>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</si>
  <si>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</si>
  <si>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</si>
  <si>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</si>
  <si>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</si>
  <si>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</si>
  <si>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</si>
  <si>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</si>
  <si>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</si>
  <si>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</si>
  <si>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</si>
  <si>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</si>
  <si>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</si>
  <si>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</si>
  <si>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</si>
  <si>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</si>
  <si>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</si>
  <si>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</si>
  <si>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</si>
  <si>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</si>
  <si>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</si>
  <si>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</si>
  <si>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</si>
  <si>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</si>
  <si>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</si>
  <si>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</si>
  <si>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</si>
  <si>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</si>
  <si>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</si>
  <si>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</si>
  <si>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Валсалва графтови</t>
  </si>
  <si>
    <t>Ендоваскуларни стент графт са додатним графтом са 4 бочне гране за обољења аорте која захватају аортни лук</t>
  </si>
  <si>
    <t>Тубуларни графт са једном бочном граном за перфузију</t>
  </si>
  <si>
    <t>404-1-110/19-90</t>
  </si>
  <si>
    <t>Валвуле и рингови</t>
  </si>
  <si>
    <t xml:space="preserve">Најнижа понуђена цена </t>
  </si>
  <si>
    <r>
      <t>Назив добављач</t>
    </r>
    <r>
      <rPr>
        <b/>
        <sz val="10"/>
        <rFont val="Arial"/>
        <family val="2"/>
      </rPr>
      <t>а: INTREX</t>
    </r>
    <r>
      <rPr>
        <b/>
        <sz val="10"/>
        <color indexed="8"/>
        <rFont val="Arial"/>
        <family val="2"/>
      </rPr>
      <t xml:space="preserve"> d.o.o.</t>
    </r>
  </si>
  <si>
    <t>Назив добављача: INTREX d.o.o.</t>
  </si>
  <si>
    <t xml:space="preserve">Gelweave Valsalva </t>
  </si>
  <si>
    <t>730026ADP, 730028ADP, 730030ADP, 730032ADP</t>
  </si>
  <si>
    <t>Vascutek Ltd, a Terumo Aortic, Škotska</t>
  </si>
  <si>
    <t>комад</t>
  </si>
  <si>
    <t>Thoraflex Hybrid sistem: konfiguracije: Ante-Flo ili Plexus, tip grafta: Gelweave</t>
  </si>
  <si>
    <t>Ante-Flo konfiguracija, tip grafta: Gelweave, kat.br.: THA2224X100B, THA2426X100B, THA2628X100B, THA2830X100B, THA3032X100B, THA3034X100B, THA3036X100B, THA3038X100B, THA3040X100B, THA3240X100B, THA2224X150B, THA2426X150B, THA2628X150B, THA2830X150B, THA3032X150B, THA3034X150B, THA3036X150B, THA3038X150B, THA3040X150B, THA3240X150B. Plexus konfiguracija, tip grafta: Gelweave, kat.br.:  THP2224X100B, THP2426X100B, THP2628X100B, THP2830X100B, THP3032X100B, THP3034X100B, THP3036X100B, THP3038X100B, THP3040X100B, THP3240X100B, THP2224X150B, THP2426X150B, THP2628X150B, THP2830X150B, THP3032X150B, THP3034X150B, THP3036X150B, THP3038X150B, THP3040X150B, THP3240X150B</t>
  </si>
  <si>
    <t>Gelweave Ante-Flo</t>
  </si>
  <si>
    <t>734020/8, 734022/8, 734024/8, 734026/8, 734028/8, 734032/8, 734032/8, 734034/8</t>
  </si>
  <si>
    <t>VLL20021</t>
  </si>
  <si>
    <t>VLL20023</t>
  </si>
  <si>
    <t>VLL20024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</si>
</sst>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9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4" fontId="44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8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6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/>
    </xf>
    <xf numFmtId="3" fontId="50" fillId="0" borderId="10" xfId="60" applyNumberFormat="1" applyFont="1" applyBorder="1" applyAlignment="1">
      <alignment horizontal="center" vertical="center" wrapText="1"/>
      <protection/>
    </xf>
    <xf numFmtId="0" fontId="47" fillId="35" borderId="16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/>
    </xf>
    <xf numFmtId="4" fontId="44" fillId="37" borderId="14" xfId="60" applyNumberFormat="1" applyFont="1" applyFill="1" applyBorder="1" applyAlignment="1">
      <alignment horizontal="center" vertical="center" wrapText="1"/>
      <protection/>
    </xf>
    <xf numFmtId="4" fontId="44" fillId="37" borderId="17" xfId="60" applyNumberFormat="1" applyFont="1" applyFill="1" applyBorder="1" applyAlignment="1">
      <alignment horizontal="center" vertical="center" wrapText="1"/>
      <protection/>
    </xf>
    <xf numFmtId="4" fontId="44" fillId="37" borderId="18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" fillId="0" borderId="10" xfId="59" applyFont="1" applyFill="1" applyBorder="1" applyAlignment="1">
      <alignment horizontal="center" vertical="center" wrapText="1"/>
      <protection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39.421875" style="26" customWidth="1"/>
    <col min="3" max="3" width="11.7109375" style="0" customWidth="1"/>
    <col min="4" max="4" width="23.28125" style="0" customWidth="1"/>
    <col min="5" max="5" width="28.421875" style="0" customWidth="1"/>
    <col min="6" max="6" width="18.0039062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9.28125" style="22" hidden="1" customWidth="1"/>
    <col min="12" max="12" width="18.28125" style="0" customWidth="1"/>
    <col min="13" max="13" width="10.28125" style="22" hidden="1" customWidth="1"/>
  </cols>
  <sheetData>
    <row r="2" spans="1:12" ht="12.7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43</v>
      </c>
      <c r="B4" s="40"/>
      <c r="C4" s="40"/>
      <c r="D4" s="40"/>
      <c r="E4" s="24"/>
    </row>
    <row r="6" spans="1:13" ht="48" customHeight="1">
      <c r="A6" s="3" t="s">
        <v>0</v>
      </c>
      <c r="B6" s="3" t="s">
        <v>1</v>
      </c>
      <c r="C6" s="3" t="s">
        <v>33</v>
      </c>
      <c r="D6" s="3" t="s">
        <v>34</v>
      </c>
      <c r="E6" s="3" t="s">
        <v>35</v>
      </c>
      <c r="F6" s="3" t="s">
        <v>6</v>
      </c>
      <c r="G6" s="46" t="s">
        <v>7</v>
      </c>
      <c r="H6" s="3" t="s">
        <v>8</v>
      </c>
      <c r="I6" s="23" t="s">
        <v>9</v>
      </c>
      <c r="J6" s="3" t="s">
        <v>10</v>
      </c>
      <c r="K6" s="23" t="s">
        <v>11</v>
      </c>
      <c r="L6" s="3" t="s">
        <v>2</v>
      </c>
      <c r="M6" s="32" t="s">
        <v>25</v>
      </c>
    </row>
    <row r="7" spans="1:13" s="2" customFormat="1" ht="55.5" customHeight="1">
      <c r="A7" s="25">
        <v>23</v>
      </c>
      <c r="B7" s="47" t="s">
        <v>37</v>
      </c>
      <c r="C7" s="45" t="s">
        <v>53</v>
      </c>
      <c r="D7" s="35" t="s">
        <v>45</v>
      </c>
      <c r="E7" s="36" t="s">
        <v>46</v>
      </c>
      <c r="F7" s="36" t="s">
        <v>47</v>
      </c>
      <c r="G7" s="25" t="s">
        <v>48</v>
      </c>
      <c r="H7" s="48"/>
      <c r="I7" s="49">
        <v>79000</v>
      </c>
      <c r="J7" s="1">
        <v>79000</v>
      </c>
      <c r="K7" s="29">
        <f>H7*I7</f>
        <v>0</v>
      </c>
      <c r="L7" s="1">
        <f>H7*J7</f>
        <v>0</v>
      </c>
      <c r="M7" s="33">
        <v>2</v>
      </c>
    </row>
    <row r="8" spans="1:13" s="2" customFormat="1" ht="294" customHeight="1">
      <c r="A8" s="25">
        <v>25</v>
      </c>
      <c r="B8" s="47" t="s">
        <v>38</v>
      </c>
      <c r="C8" s="45" t="s">
        <v>54</v>
      </c>
      <c r="D8" s="36" t="s">
        <v>49</v>
      </c>
      <c r="E8" s="36" t="s">
        <v>50</v>
      </c>
      <c r="F8" s="36" t="s">
        <v>47</v>
      </c>
      <c r="G8" s="25" t="s">
        <v>48</v>
      </c>
      <c r="H8" s="48"/>
      <c r="I8" s="49">
        <v>1450000</v>
      </c>
      <c r="J8" s="1">
        <v>1450000</v>
      </c>
      <c r="K8" s="29">
        <f>H8*I8</f>
        <v>0</v>
      </c>
      <c r="L8" s="1">
        <f>H8*J8</f>
        <v>0</v>
      </c>
      <c r="M8" s="33">
        <v>1</v>
      </c>
    </row>
    <row r="9" spans="1:13" s="2" customFormat="1" ht="36">
      <c r="A9" s="25">
        <v>26</v>
      </c>
      <c r="B9" s="47" t="s">
        <v>39</v>
      </c>
      <c r="C9" s="45" t="s">
        <v>55</v>
      </c>
      <c r="D9" s="35" t="s">
        <v>51</v>
      </c>
      <c r="E9" s="36" t="s">
        <v>52</v>
      </c>
      <c r="F9" s="36" t="s">
        <v>47</v>
      </c>
      <c r="G9" s="25" t="s">
        <v>48</v>
      </c>
      <c r="H9" s="48"/>
      <c r="I9" s="49">
        <v>42900</v>
      </c>
      <c r="J9" s="1">
        <v>42900</v>
      </c>
      <c r="K9" s="29">
        <f>H9*I9</f>
        <v>0</v>
      </c>
      <c r="L9" s="1">
        <f>H9*J9</f>
        <v>0</v>
      </c>
      <c r="M9" s="33">
        <v>2</v>
      </c>
    </row>
    <row r="10" spans="1:13" ht="21.75" customHeight="1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0">
        <f>SUM(K7:K9)</f>
        <v>0</v>
      </c>
      <c r="L10" s="34">
        <f>SUM(L7:L9)</f>
        <v>0</v>
      </c>
      <c r="M10" s="22">
        <v>0.1</v>
      </c>
    </row>
    <row r="11" spans="1:12" ht="18.75" customHeight="1">
      <c r="A11" s="37" t="s">
        <v>4</v>
      </c>
      <c r="B11" s="37"/>
      <c r="C11" s="37"/>
      <c r="D11" s="37"/>
      <c r="E11" s="37"/>
      <c r="F11" s="37"/>
      <c r="G11" s="37"/>
      <c r="H11" s="37"/>
      <c r="I11" s="37"/>
      <c r="J11" s="37"/>
      <c r="K11" s="27"/>
      <c r="L11" s="4">
        <f>L10*M10</f>
        <v>0</v>
      </c>
    </row>
    <row r="12" spans="1:12" ht="18" customHeight="1">
      <c r="A12" s="37" t="s">
        <v>3</v>
      </c>
      <c r="B12" s="37"/>
      <c r="C12" s="37"/>
      <c r="D12" s="37"/>
      <c r="E12" s="37"/>
      <c r="F12" s="37"/>
      <c r="G12" s="37"/>
      <c r="H12" s="37"/>
      <c r="I12" s="37"/>
      <c r="J12" s="37"/>
      <c r="K12" s="27"/>
      <c r="L12" s="4">
        <f>SUM(L10:L11)</f>
        <v>0</v>
      </c>
    </row>
    <row r="15" ht="12.75">
      <c r="J15" s="28"/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12</v>
      </c>
      <c r="C2" s="5"/>
      <c r="D2" s="5"/>
      <c r="E2" s="44" t="s">
        <v>44</v>
      </c>
      <c r="F2" s="44"/>
      <c r="G2" s="44"/>
      <c r="H2" s="44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13</v>
      </c>
      <c r="C5" s="8" t="s">
        <v>40</v>
      </c>
      <c r="D5" s="6"/>
      <c r="E5" s="9" t="s">
        <v>14</v>
      </c>
      <c r="F5" s="10" t="s">
        <v>15</v>
      </c>
      <c r="G5" s="11" t="s">
        <v>16</v>
      </c>
    </row>
    <row r="6" spans="2:7" ht="15" thickBot="1">
      <c r="B6" s="12"/>
      <c r="C6" s="13"/>
      <c r="D6" s="6"/>
      <c r="E6" s="14">
        <f>SUM('INTREX d.o.o.- spec.'!K10)</f>
        <v>0</v>
      </c>
      <c r="F6" s="14">
        <f>SUM('INTREX d.o.o.- spec.'!L10)</f>
        <v>0</v>
      </c>
      <c r="G6" s="15">
        <f>F6*1.1</f>
        <v>0</v>
      </c>
    </row>
    <row r="7" spans="2:7" ht="24.75" customHeight="1" thickBot="1">
      <c r="B7" s="7" t="s">
        <v>17</v>
      </c>
      <c r="C7" s="16" t="s">
        <v>18</v>
      </c>
      <c r="D7" s="6"/>
      <c r="E7" s="41" t="s">
        <v>19</v>
      </c>
      <c r="F7" s="42"/>
      <c r="G7" s="4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20</v>
      </c>
      <c r="C9" s="16" t="s">
        <v>21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22</v>
      </c>
      <c r="C11" s="16" t="s">
        <v>23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24</v>
      </c>
      <c r="D13" s="6"/>
      <c r="E13" s="20" t="s">
        <v>25</v>
      </c>
      <c r="F13" s="31"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26</v>
      </c>
      <c r="C15" s="8" t="s">
        <v>27</v>
      </c>
      <c r="D15" s="6"/>
      <c r="E15" s="20" t="s">
        <v>28</v>
      </c>
      <c r="F15" s="16" t="s">
        <v>42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29</v>
      </c>
      <c r="C17" s="8" t="s">
        <v>41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1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2020-05-19T13:06:59Z</dcterms:modified>
  <cp:category/>
  <cp:version/>
  <cp:contentType/>
  <cp:contentStatus/>
</cp:coreProperties>
</file>