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Mac’S Medical SEE d.o.o.- spec." sheetId="1" r:id="rId1"/>
    <sheet name="Mac’S Medical SEE Obrazac KVI" sheetId="2" r:id="rId2"/>
  </sheets>
  <definedNames>
    <definedName name="_xlnm.Print_Area" localSheetId="0">'Mac’S Medical SEE d.o.o.- spec.'!$A$1:$L$14</definedName>
    <definedName name="_xlnm.Print_Area" localSheetId="1">'Mac’S Medical SEE Obrazac KVI'!$A$1:$H$22</definedName>
  </definedNames>
  <calcPr fullCalcOnLoad="1"/>
</workbook>
</file>

<file path=xl/sharedStrings.xml><?xml version="1.0" encoding="utf-8"?>
<sst xmlns="http://schemas.openxmlformats.org/spreadsheetml/2006/main" count="72" uniqueCount="64">
  <si>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</si>
  <si>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</si>
  <si>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</si>
  <si>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</si>
  <si>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</si>
  <si>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</si>
  <si>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</si>
  <si>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</si>
  <si>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</si>
  <si>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</si>
  <si>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</si>
  <si>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</si>
  <si>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</si>
  <si>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</si>
  <si>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</si>
  <si>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</si>
  <si>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</si>
  <si>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</si>
  <si>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</si>
  <si>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</si>
  <si>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</si>
  <si>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</si>
  <si>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</si>
  <si>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</si>
  <si>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</si>
  <si>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</si>
  <si>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</si>
  <si>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</si>
  <si>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</si>
  <si>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</si>
  <si>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</si>
  <si>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</si>
  <si>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</si>
  <si>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</si>
  <si>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</si>
  <si>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</si>
  <si>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</si>
  <si>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ставка 1</t>
  </si>
  <si>
    <t>ставка 2</t>
  </si>
  <si>
    <t>ставка 3</t>
  </si>
  <si>
    <t>Биолошка аортна валвула са тубуларним биолошким графтом</t>
  </si>
  <si>
    <t>Биолошки patch од екстрацелуларног матрикса</t>
  </si>
  <si>
    <t>Биолошки patch од екстрацелуларног матрикса, димензија 4x7 cm</t>
  </si>
  <si>
    <t>Биолошки patch од екстрацелуларног матрикса, димензија 7x10 cm</t>
  </si>
  <si>
    <t>Биолошки patch од екстрацелуларног матрикса, димензија 7x15 cm</t>
  </si>
  <si>
    <t>404-1-110/19-90</t>
  </si>
  <si>
    <t>Валвуле и рингови</t>
  </si>
  <si>
    <t xml:space="preserve">Најнижа понуђена цена </t>
  </si>
  <si>
    <r>
      <t xml:space="preserve">Назив добављача: </t>
    </r>
    <r>
      <rPr>
        <b/>
        <sz val="10"/>
        <rFont val="Arial"/>
        <family val="2"/>
      </rPr>
      <t>Mac’S Medical SEE d.o.o.</t>
    </r>
  </si>
  <si>
    <t>Назив добављача: Mac’S Medical SEE d.o.o.</t>
  </si>
  <si>
    <t>No-React BioConduit</t>
  </si>
  <si>
    <t>NRAC-00021, NRAC-00023, NRAC-00025, NRAC-00027, NRAC-00029</t>
  </si>
  <si>
    <t>BioIntegral Surgical Inc., Kanada</t>
  </si>
  <si>
    <t>комад</t>
  </si>
  <si>
    <t>ProxiCor for Cardiac Tissue Repair</t>
  </si>
  <si>
    <t>CMCV-120-404</t>
  </si>
  <si>
    <t>Aziyo Biologics, Inc. SAD</t>
  </si>
  <si>
    <t>CMCV-120-401</t>
  </si>
  <si>
    <t>ProxiCor for Pericardial Closure</t>
  </si>
  <si>
    <t>CMCV-118-402</t>
  </si>
  <si>
    <t>VLL20007</t>
  </si>
  <si>
    <t>VLL20025</t>
  </si>
  <si>
    <t>VLL20026</t>
  </si>
  <si>
    <t>VLL20027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</si>
</sst>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" fontId="45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4" fillId="34" borderId="10" xfId="60" applyFont="1" applyFill="1" applyBorder="1" applyAlignment="1">
      <alignment horizontal="center" vertical="center" wrapText="1"/>
      <protection/>
    </xf>
    <xf numFmtId="4" fontId="47" fillId="0" borderId="10" xfId="60" applyNumberFormat="1" applyFont="1" applyFill="1" applyBorder="1" applyAlignment="1">
      <alignment horizontal="center" vertical="center" wrapText="1"/>
      <protection/>
    </xf>
    <xf numFmtId="0" fontId="5" fillId="34" borderId="11" xfId="60" applyFont="1" applyFill="1" applyBorder="1" applyAlignment="1">
      <alignment horizontal="center" vertical="center" wrapText="1"/>
      <protection/>
    </xf>
    <xf numFmtId="0" fontId="5" fillId="34" borderId="12" xfId="60" applyFont="1" applyFill="1" applyBorder="1" applyAlignment="1">
      <alignment horizontal="center" vertical="center" wrapText="1"/>
      <protection/>
    </xf>
    <xf numFmtId="0" fontId="5" fillId="34" borderId="13" xfId="60" applyFont="1" applyFill="1" applyBorder="1" applyAlignment="1">
      <alignment horizontal="center" vertical="center" wrapText="1"/>
      <protection/>
    </xf>
    <xf numFmtId="0" fontId="48" fillId="0" borderId="0" xfId="60" applyFont="1" applyAlignment="1">
      <alignment wrapText="1"/>
      <protection/>
    </xf>
    <xf numFmtId="0" fontId="46" fillId="0" borderId="0" xfId="60" applyFont="1" applyAlignment="1">
      <alignment wrapText="1"/>
      <protection/>
    </xf>
    <xf numFmtId="4" fontId="43" fillId="0" borderId="11" xfId="60" applyNumberFormat="1" applyFont="1" applyBorder="1" applyAlignment="1">
      <alignment vertical="center" wrapText="1"/>
      <protection/>
    </xf>
    <xf numFmtId="4" fontId="43" fillId="0" borderId="13" xfId="60" applyNumberFormat="1" applyFont="1" applyBorder="1" applyAlignment="1">
      <alignment vertical="center" wrapText="1"/>
      <protection/>
    </xf>
    <xf numFmtId="0" fontId="46" fillId="0" borderId="10" xfId="60" applyFont="1" applyBorder="1" applyAlignment="1">
      <alignment horizontal="center" vertical="center" wrapText="1"/>
      <protection/>
    </xf>
    <xf numFmtId="3" fontId="43" fillId="0" borderId="14" xfId="60" applyNumberFormat="1" applyFont="1" applyBorder="1" applyAlignment="1">
      <alignment vertical="center" wrapText="1"/>
      <protection/>
    </xf>
    <xf numFmtId="3" fontId="43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6" fillId="34" borderId="10" xfId="60" applyFont="1" applyFill="1" applyBorder="1" applyAlignment="1">
      <alignment horizontal="center" vertical="center" wrapText="1"/>
      <protection/>
    </xf>
    <xf numFmtId="0" fontId="47" fillId="0" borderId="10" xfId="60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0" fontId="46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5" fillId="35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7" fillId="35" borderId="10" xfId="0" applyNumberFormat="1" applyFont="1" applyFill="1" applyBorder="1" applyAlignment="1">
      <alignment horizontal="center" vertical="center" wrapText="1"/>
    </xf>
    <xf numFmtId="4" fontId="45" fillId="35" borderId="10" xfId="0" applyNumberFormat="1" applyFont="1" applyFill="1" applyBorder="1" applyAlignment="1">
      <alignment horizontal="center" vertical="center"/>
    </xf>
    <xf numFmtId="3" fontId="49" fillId="0" borderId="10" xfId="60" applyNumberFormat="1" applyFont="1" applyBorder="1" applyAlignment="1">
      <alignment horizontal="center" vertical="center" wrapText="1"/>
      <protection/>
    </xf>
    <xf numFmtId="0" fontId="46" fillId="0" borderId="16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6" fillId="35" borderId="17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/>
    </xf>
    <xf numFmtId="4" fontId="46" fillId="35" borderId="18" xfId="0" applyNumberFormat="1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 vertical="center" wrapText="1"/>
    </xf>
    <xf numFmtId="0" fontId="3" fillId="33" borderId="17" xfId="61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6" fillId="33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left"/>
    </xf>
    <xf numFmtId="4" fontId="43" fillId="36" borderId="14" xfId="60" applyNumberFormat="1" applyFont="1" applyFill="1" applyBorder="1" applyAlignment="1">
      <alignment horizontal="center" vertical="center" wrapText="1"/>
      <protection/>
    </xf>
    <xf numFmtId="4" fontId="43" fillId="36" borderId="20" xfId="60" applyNumberFormat="1" applyFont="1" applyFill="1" applyBorder="1" applyAlignment="1">
      <alignment horizontal="center" vertical="center" wrapText="1"/>
      <protection/>
    </xf>
    <xf numFmtId="4" fontId="43" fillId="36" borderId="21" xfId="6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45" fillId="34" borderId="10" xfId="0" applyFont="1" applyFill="1" applyBorder="1" applyAlignment="1">
      <alignment horizontal="center" vertical="center" wrapText="1"/>
    </xf>
    <xf numFmtId="0" fontId="7" fillId="34" borderId="16" xfId="59" applyFont="1" applyFill="1" applyBorder="1" applyAlignment="1">
      <alignment horizontal="left" vertical="center" wrapText="1"/>
      <protection/>
    </xf>
    <xf numFmtId="0" fontId="7" fillId="34" borderId="22" xfId="59" applyFont="1" applyFill="1" applyBorder="1" applyAlignment="1">
      <alignment horizontal="left" vertical="center" wrapText="1"/>
      <protection/>
    </xf>
    <xf numFmtId="0" fontId="7" fillId="34" borderId="18" xfId="59" applyFont="1" applyFill="1" applyBorder="1" applyAlignment="1">
      <alignment horizontal="left" vertical="center" wrapText="1"/>
      <protection/>
    </xf>
    <xf numFmtId="4" fontId="7" fillId="34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140625" style="26" customWidth="1"/>
    <col min="2" max="2" width="39.421875" style="26" customWidth="1"/>
    <col min="3" max="3" width="11.7109375" style="0" customWidth="1"/>
    <col min="4" max="4" width="23.28125" style="0" customWidth="1"/>
    <col min="5" max="5" width="15.7109375" style="0" customWidth="1"/>
    <col min="6" max="6" width="18.00390625" style="0" customWidth="1"/>
    <col min="7" max="8" width="12.28125" style="0" customWidth="1"/>
    <col min="9" max="9" width="12.28125" style="22" hidden="1" customWidth="1"/>
    <col min="10" max="10" width="15.140625" style="0" customWidth="1"/>
    <col min="11" max="11" width="19.28125" style="22" hidden="1" customWidth="1"/>
    <col min="12" max="12" width="18.28125" style="0" customWidth="1"/>
    <col min="13" max="13" width="10.28125" style="22" hidden="1" customWidth="1"/>
  </cols>
  <sheetData>
    <row r="2" spans="1:12" ht="12.75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4" spans="1:5" ht="12.75">
      <c r="A4" s="47" t="s">
        <v>48</v>
      </c>
      <c r="B4" s="47"/>
      <c r="C4" s="47"/>
      <c r="D4" s="47"/>
      <c r="E4" s="24"/>
    </row>
    <row r="6" spans="1:13" ht="48" customHeight="1">
      <c r="A6" s="3" t="s">
        <v>0</v>
      </c>
      <c r="B6" s="3" t="s">
        <v>1</v>
      </c>
      <c r="C6" s="3" t="s">
        <v>33</v>
      </c>
      <c r="D6" s="38" t="s">
        <v>34</v>
      </c>
      <c r="E6" s="38" t="s">
        <v>35</v>
      </c>
      <c r="F6" s="38" t="s">
        <v>6</v>
      </c>
      <c r="G6" s="41" t="s">
        <v>7</v>
      </c>
      <c r="H6" s="38" t="s">
        <v>8</v>
      </c>
      <c r="I6" s="23" t="s">
        <v>9</v>
      </c>
      <c r="J6" s="3" t="s">
        <v>10</v>
      </c>
      <c r="K6" s="23" t="s">
        <v>11</v>
      </c>
      <c r="L6" s="3" t="s">
        <v>2</v>
      </c>
      <c r="M6" s="34" t="s">
        <v>25</v>
      </c>
    </row>
    <row r="7" spans="1:13" s="2" customFormat="1" ht="60">
      <c r="A7" s="25">
        <v>8</v>
      </c>
      <c r="B7" s="33" t="s">
        <v>40</v>
      </c>
      <c r="C7" s="42" t="s">
        <v>60</v>
      </c>
      <c r="D7" s="25" t="s">
        <v>50</v>
      </c>
      <c r="E7" s="25" t="s">
        <v>51</v>
      </c>
      <c r="F7" s="25" t="s">
        <v>52</v>
      </c>
      <c r="G7" s="25" t="s">
        <v>53</v>
      </c>
      <c r="H7" s="40"/>
      <c r="I7" s="37">
        <v>424000</v>
      </c>
      <c r="J7" s="1">
        <v>424000</v>
      </c>
      <c r="K7" s="29">
        <f>H7*I7</f>
        <v>0</v>
      </c>
      <c r="L7" s="1">
        <f>H7*J7</f>
        <v>0</v>
      </c>
      <c r="M7" s="35">
        <v>1</v>
      </c>
    </row>
    <row r="8" spans="1:13" s="2" customFormat="1" ht="30" customHeight="1">
      <c r="A8" s="52">
        <v>27</v>
      </c>
      <c r="B8" s="53" t="s">
        <v>41</v>
      </c>
      <c r="C8" s="54"/>
      <c r="D8" s="54"/>
      <c r="E8" s="54"/>
      <c r="F8" s="54"/>
      <c r="G8" s="54"/>
      <c r="H8" s="54"/>
      <c r="I8" s="54"/>
      <c r="J8" s="55"/>
      <c r="K8" s="56"/>
      <c r="L8" s="39"/>
      <c r="M8" s="35">
        <v>1</v>
      </c>
    </row>
    <row r="9" spans="1:13" s="2" customFormat="1" ht="30" customHeight="1">
      <c r="A9" s="25" t="s">
        <v>37</v>
      </c>
      <c r="B9" s="32" t="s">
        <v>42</v>
      </c>
      <c r="C9" s="42" t="s">
        <v>61</v>
      </c>
      <c r="D9" s="25" t="s">
        <v>54</v>
      </c>
      <c r="E9" s="25" t="s">
        <v>55</v>
      </c>
      <c r="F9" s="25" t="s">
        <v>56</v>
      </c>
      <c r="G9" s="25" t="s">
        <v>53</v>
      </c>
      <c r="H9" s="40"/>
      <c r="I9" s="37">
        <v>158720</v>
      </c>
      <c r="J9" s="1">
        <v>158720</v>
      </c>
      <c r="K9" s="29">
        <f>H9*I9</f>
        <v>0</v>
      </c>
      <c r="L9" s="1">
        <f>H9*J9</f>
        <v>0</v>
      </c>
      <c r="M9" s="36"/>
    </row>
    <row r="10" spans="1:13" s="2" customFormat="1" ht="30" customHeight="1">
      <c r="A10" s="25" t="s">
        <v>38</v>
      </c>
      <c r="B10" s="32" t="s">
        <v>43</v>
      </c>
      <c r="C10" s="42" t="s">
        <v>62</v>
      </c>
      <c r="D10" s="25" t="s">
        <v>54</v>
      </c>
      <c r="E10" s="25" t="s">
        <v>57</v>
      </c>
      <c r="F10" s="25" t="s">
        <v>56</v>
      </c>
      <c r="G10" s="25" t="s">
        <v>53</v>
      </c>
      <c r="H10" s="40"/>
      <c r="I10" s="37">
        <v>187240</v>
      </c>
      <c r="J10" s="1">
        <v>187240</v>
      </c>
      <c r="K10" s="29">
        <f>H10*I10</f>
        <v>0</v>
      </c>
      <c r="L10" s="1">
        <f>H10*J10</f>
        <v>0</v>
      </c>
      <c r="M10" s="36"/>
    </row>
    <row r="11" spans="1:13" s="2" customFormat="1" ht="30" customHeight="1">
      <c r="A11" s="25" t="s">
        <v>39</v>
      </c>
      <c r="B11" s="32" t="s">
        <v>44</v>
      </c>
      <c r="C11" s="42" t="s">
        <v>63</v>
      </c>
      <c r="D11" s="25" t="s">
        <v>58</v>
      </c>
      <c r="E11" s="25" t="s">
        <v>59</v>
      </c>
      <c r="F11" s="25" t="s">
        <v>56</v>
      </c>
      <c r="G11" s="25" t="s">
        <v>53</v>
      </c>
      <c r="H11" s="40"/>
      <c r="I11" s="37">
        <v>207400</v>
      </c>
      <c r="J11" s="1">
        <v>207400</v>
      </c>
      <c r="K11" s="29">
        <f>H11*I11</f>
        <v>0</v>
      </c>
      <c r="L11" s="1">
        <f>H11*J11</f>
        <v>0</v>
      </c>
      <c r="M11" s="36"/>
    </row>
    <row r="12" spans="1:13" ht="21.75" customHeight="1">
      <c r="A12" s="44" t="s">
        <v>5</v>
      </c>
      <c r="B12" s="44"/>
      <c r="C12" s="44"/>
      <c r="D12" s="45"/>
      <c r="E12" s="45"/>
      <c r="F12" s="45"/>
      <c r="G12" s="45"/>
      <c r="H12" s="44"/>
      <c r="I12" s="44"/>
      <c r="J12" s="44"/>
      <c r="K12" s="30">
        <f>SUM(K7:K11)</f>
        <v>0</v>
      </c>
      <c r="L12" s="39">
        <f>L7+L9+L10+L11</f>
        <v>0</v>
      </c>
      <c r="M12" s="22">
        <v>0.1</v>
      </c>
    </row>
    <row r="13" spans="1:12" ht="18.75" customHeight="1">
      <c r="A13" s="43" t="s">
        <v>4</v>
      </c>
      <c r="B13" s="43"/>
      <c r="C13" s="43"/>
      <c r="D13" s="43"/>
      <c r="E13" s="43"/>
      <c r="F13" s="43"/>
      <c r="G13" s="43"/>
      <c r="H13" s="43"/>
      <c r="I13" s="43"/>
      <c r="J13" s="43"/>
      <c r="K13" s="27"/>
      <c r="L13" s="4">
        <f>L12*M12</f>
        <v>0</v>
      </c>
    </row>
    <row r="14" spans="1:12" ht="18" customHeight="1">
      <c r="A14" s="43" t="s">
        <v>3</v>
      </c>
      <c r="B14" s="43"/>
      <c r="C14" s="43"/>
      <c r="D14" s="43"/>
      <c r="E14" s="43"/>
      <c r="F14" s="43"/>
      <c r="G14" s="43"/>
      <c r="H14" s="43"/>
      <c r="I14" s="43"/>
      <c r="J14" s="43"/>
      <c r="K14" s="27"/>
      <c r="L14" s="4">
        <f>SUM(L12:L13)</f>
        <v>0</v>
      </c>
    </row>
    <row r="17" ht="12.75">
      <c r="J17" s="28"/>
    </row>
  </sheetData>
  <sheetProtection/>
  <mergeCells count="6">
    <mergeCell ref="A13:J13"/>
    <mergeCell ref="A14:J14"/>
    <mergeCell ref="A12:J12"/>
    <mergeCell ref="A2:L2"/>
    <mergeCell ref="A4:D4"/>
    <mergeCell ref="B8:J8"/>
  </mergeCells>
  <printOptions/>
  <pageMargins left="0.1968503937007874" right="0.1968503937007874" top="0.7480314960629921" bottom="0.7480314960629921" header="0.31496062992125984" footer="0.31496062992125984"/>
  <pageSetup fitToHeight="2" fitToWidth="0" horizontalDpi="600" verticalDpi="600" orientation="landscape" paperSize="9" scale="6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5" t="s">
        <v>12</v>
      </c>
      <c r="C2" s="5"/>
      <c r="D2" s="5"/>
      <c r="E2" s="51" t="s">
        <v>49</v>
      </c>
      <c r="F2" s="51"/>
      <c r="G2" s="51"/>
      <c r="H2" s="51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13</v>
      </c>
      <c r="C5" s="8" t="s">
        <v>45</v>
      </c>
      <c r="D5" s="6"/>
      <c r="E5" s="9" t="s">
        <v>14</v>
      </c>
      <c r="F5" s="10" t="s">
        <v>15</v>
      </c>
      <c r="G5" s="11" t="s">
        <v>16</v>
      </c>
    </row>
    <row r="6" spans="2:7" ht="15" thickBot="1">
      <c r="B6" s="12"/>
      <c r="C6" s="13"/>
      <c r="D6" s="6"/>
      <c r="E6" s="14">
        <f>SUM('Mac’S Medical SEE d.o.o.- spec.'!K12)</f>
        <v>0</v>
      </c>
      <c r="F6" s="14">
        <f>SUM('Mac’S Medical SEE d.o.o.- spec.'!L12)</f>
        <v>0</v>
      </c>
      <c r="G6" s="15">
        <f>F6*1.1</f>
        <v>0</v>
      </c>
    </row>
    <row r="7" spans="2:7" ht="24.75" customHeight="1" thickBot="1">
      <c r="B7" s="7" t="s">
        <v>17</v>
      </c>
      <c r="C7" s="16" t="s">
        <v>18</v>
      </c>
      <c r="D7" s="6"/>
      <c r="E7" s="48" t="s">
        <v>19</v>
      </c>
      <c r="F7" s="49"/>
      <c r="G7" s="50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20</v>
      </c>
      <c r="C9" s="16" t="s">
        <v>21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22</v>
      </c>
      <c r="C11" s="16" t="s">
        <v>23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">
      <c r="B13" s="7" t="s">
        <v>1</v>
      </c>
      <c r="C13" s="16" t="s">
        <v>24</v>
      </c>
      <c r="D13" s="6"/>
      <c r="E13" s="20" t="s">
        <v>25</v>
      </c>
      <c r="F13" s="31">
        <v>1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26</v>
      </c>
      <c r="C15" s="8" t="s">
        <v>27</v>
      </c>
      <c r="D15" s="6"/>
      <c r="E15" s="20" t="s">
        <v>28</v>
      </c>
      <c r="F15" s="16" t="s">
        <v>47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15">
      <c r="B17" s="7" t="s">
        <v>29</v>
      </c>
      <c r="C17" s="8" t="s">
        <v>46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30</v>
      </c>
      <c r="C19" s="8" t="s">
        <v>31</v>
      </c>
    </row>
    <row r="20" spans="2:3" ht="14.25">
      <c r="B20" s="12"/>
      <c r="C20" s="13"/>
    </row>
    <row r="21" spans="2:3" ht="15">
      <c r="B21" s="7" t="s">
        <v>32</v>
      </c>
      <c r="C21" s="21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2015-12-23T12:39:15Z</cp:lastPrinted>
  <dcterms:created xsi:type="dcterms:W3CDTF">2014-01-17T13:07:43Z</dcterms:created>
  <dcterms:modified xsi:type="dcterms:W3CDTF">2020-05-29T11:56:52Z</dcterms:modified>
  <cp:category/>
  <cp:version/>
  <cp:contentType/>
  <cp:contentStatus/>
</cp:coreProperties>
</file>