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ardiomed - specifikacija" sheetId="1" r:id="rId1"/>
    <sheet name="Kardiomed - Obrazac KVI" sheetId="2" r:id="rId2"/>
  </sheets>
  <definedNames>
    <definedName name="_xlnm.Print_Area" localSheetId="1">'Kardiomed - Obrazac KVI'!$A$1:$H$22</definedName>
    <definedName name="_xlnm.Print_Area" localSheetId="0">'Kardiomed - specifikacija'!$A$1:$L$11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<sst xmlns="http://schemas.openxmlformats.org/spreadsheetml/2006/main" count="56" uniqueCount="53">
  <si>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</si>
  <si>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</si>
  <si>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</si>
  <si>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</si>
  <si>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</si>
  <si>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</si>
  <si>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</si>
  <si>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</si>
  <si>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</si>
  <si>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</si>
  <si>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</si>
  <si>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</si>
  <si>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</si>
  <si>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</si>
  <si>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</si>
  <si>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</si>
  <si>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</si>
  <si>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</si>
  <si>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</si>
  <si>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</si>
  <si>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</si>
  <si>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</si>
  <si>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</si>
  <si>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</si>
  <si>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</si>
  <si>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</si>
  <si>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</si>
  <si>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</si>
  <si>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</si>
  <si>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</si>
  <si>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</si>
  <si>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</si>
  <si>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</si>
  <si>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</si>
  <si>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</si>
  <si>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</si>
  <si>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</si>
  <si>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404-1-110/20-32</t>
  </si>
  <si>
    <t xml:space="preserve">Балон катетери за 2020. годину </t>
  </si>
  <si>
    <t>komad</t>
  </si>
  <si>
    <t>Износ ПДВ-а (20%)</t>
  </si>
  <si>
    <t>Назив добављача: Kardiomed d.o.o.</t>
  </si>
  <si>
    <t>Kardiomed d.o.o.</t>
  </si>
  <si>
    <t>Коронарни балон катетери обложени леком</t>
  </si>
  <si>
    <t>Периферни балон катетер за перкутане интервенције на аорти</t>
  </si>
  <si>
    <t>BKT20013</t>
  </si>
  <si>
    <t>BKT20022</t>
  </si>
  <si>
    <t xml:space="preserve">Paclitaxel-eluting ELUTAX "3" PTCA-Catheter (RX Coronary), </t>
  </si>
  <si>
    <t>AndraBalloon PTA, ABL10/40-</t>
  </si>
  <si>
    <t>15200, 15225, 15250, 15275, 15300, 15325, 15350, 20200, 20225, 20250, 20275, 20300, 20325, 20350, 25200, 25225, 25250, 25275, 25300, 25325, 25350,30200, 30225, 30250, 30275, 30300, 30325, 30350</t>
  </si>
  <si>
    <t>1200,ABL12/40-1200,ABXL14/40-1200, ABXL14/60-1200, ABXL16/40-1200, ABXL16/60-1200, ABXL18/40-1200, ABXL18/60-1200, ABXL20/40-1200, ABXL20/60-1200, ABXL22/40-1200, ABXL22/60-1200, ABXL24/40-1200, ABXL24/60-1200, ABXL26/40-1200, ABXL26/60-1200, ABXL28/40-1200, ABXL28/60-1200, ABXL30/40-1200, ABXL30/60-1200, ABXL32/40-1200, ABXL32/60-1200</t>
  </si>
  <si>
    <t>AR Baltic Medical UAB, P. Luksio g.5B, LT-08221 Vilnius, Litvanija</t>
  </si>
  <si>
    <t>Andramed GmbH, Schieswieslenstrasse 18, 72766, Reutlingen, Nemačka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</si>
</sst>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6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6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6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7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6" fillId="57" borderId="19" xfId="0" applyFont="1" applyFill="1" applyBorder="1" applyAlignment="1">
      <alignment horizontal="center" vertical="center" wrapText="1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2" fillId="55" borderId="19" xfId="0" applyNumberFormat="1" applyFont="1" applyFill="1" applyBorder="1" applyAlignment="1">
      <alignment vertical="center"/>
    </xf>
    <xf numFmtId="4" fontId="2" fillId="58" borderId="25" xfId="0" applyNumberFormat="1" applyFont="1" applyFill="1" applyBorder="1" applyAlignment="1">
      <alignment vertical="center"/>
    </xf>
    <xf numFmtId="0" fontId="2" fillId="58" borderId="0" xfId="0" applyFont="1" applyFill="1" applyAlignment="1">
      <alignment horizontal="center" vertical="center"/>
    </xf>
    <xf numFmtId="0" fontId="56" fillId="55" borderId="26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wrapText="1"/>
    </xf>
    <xf numFmtId="49" fontId="54" fillId="57" borderId="27" xfId="0" applyNumberFormat="1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 wrapText="1"/>
    </xf>
    <xf numFmtId="4" fontId="2" fillId="58" borderId="0" xfId="0" applyNumberFormat="1" applyFont="1" applyFill="1" applyAlignment="1">
      <alignment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19" xfId="0" applyFont="1" applyFill="1" applyBorder="1" applyAlignment="1">
      <alignment horizontal="right" vertical="center" wrapText="1"/>
    </xf>
    <xf numFmtId="0" fontId="56" fillId="55" borderId="28" xfId="0" applyFont="1" applyFill="1" applyBorder="1" applyAlignment="1">
      <alignment horizontal="right" vertical="center" wrapText="1"/>
    </xf>
    <xf numFmtId="0" fontId="56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6" borderId="23" xfId="94" applyNumberFormat="1" applyFont="1" applyFill="1" applyBorder="1" applyAlignment="1">
      <alignment horizontal="center" vertical="center" wrapText="1"/>
      <protection/>
    </xf>
    <xf numFmtId="4" fontId="54" fillId="56" borderId="29" xfId="94" applyNumberFormat="1" applyFont="1" applyFill="1" applyBorder="1" applyAlignment="1">
      <alignment horizontal="center" vertical="center" wrapText="1"/>
      <protection/>
    </xf>
    <xf numFmtId="4" fontId="54" fillId="56" borderId="30" xfId="94" applyNumberFormat="1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0" fontId="3" fillId="0" borderId="19" xfId="96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25.00390625" style="0" customWidth="1"/>
    <col min="6" max="6" width="14.7109375" style="0" customWidth="1"/>
    <col min="7" max="7" width="12.28125" style="0" customWidth="1"/>
    <col min="8" max="8" width="12.28125" style="25" customWidth="1"/>
    <col min="9" max="9" width="12.28125" style="24" hidden="1" customWidth="1"/>
    <col min="10" max="10" width="15.140625" style="25" customWidth="1"/>
    <col min="11" max="11" width="15.140625" style="24" hidden="1" customWidth="1"/>
    <col min="12" max="12" width="18.7109375" style="25" customWidth="1"/>
    <col min="13" max="13" width="9.57421875" style="24" hidden="1" customWidth="1"/>
    <col min="14" max="14" width="9.140625" style="25" customWidth="1"/>
    <col min="16" max="16" width="9.140625" style="0" customWidth="1"/>
  </cols>
  <sheetData>
    <row r="2" spans="1:12" ht="12.7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41</v>
      </c>
      <c r="B4" s="44"/>
      <c r="C4" s="44"/>
      <c r="D4" s="44"/>
      <c r="E4" s="21"/>
    </row>
    <row r="6" spans="1:13" ht="48" customHeight="1">
      <c r="A6" s="33" t="s">
        <v>0</v>
      </c>
      <c r="B6" s="33" t="s">
        <v>1</v>
      </c>
      <c r="C6" s="1" t="s">
        <v>32</v>
      </c>
      <c r="D6" s="1" t="s">
        <v>33</v>
      </c>
      <c r="E6" s="1" t="s">
        <v>34</v>
      </c>
      <c r="F6" s="1" t="s">
        <v>5</v>
      </c>
      <c r="G6" s="2" t="s">
        <v>6</v>
      </c>
      <c r="H6" s="26" t="s">
        <v>7</v>
      </c>
      <c r="I6" s="27" t="s">
        <v>8</v>
      </c>
      <c r="J6" s="26" t="s">
        <v>9</v>
      </c>
      <c r="K6" s="27" t="s">
        <v>10</v>
      </c>
      <c r="L6" s="26" t="s">
        <v>2</v>
      </c>
      <c r="M6" s="27" t="s">
        <v>24</v>
      </c>
    </row>
    <row r="7" spans="1:13" ht="132" customHeight="1">
      <c r="A7" s="34">
        <v>15</v>
      </c>
      <c r="B7" s="34" t="s">
        <v>43</v>
      </c>
      <c r="C7" s="51" t="s">
        <v>45</v>
      </c>
      <c r="D7" s="48" t="s">
        <v>47</v>
      </c>
      <c r="E7" s="48" t="s">
        <v>49</v>
      </c>
      <c r="F7" s="48" t="s">
        <v>51</v>
      </c>
      <c r="G7" s="49" t="s">
        <v>39</v>
      </c>
      <c r="H7" s="50"/>
      <c r="I7" s="29">
        <v>42000</v>
      </c>
      <c r="J7" s="52">
        <v>27500</v>
      </c>
      <c r="K7" s="29">
        <f>H7*I7</f>
        <v>0</v>
      </c>
      <c r="L7" s="52">
        <f>H7*J7</f>
        <v>0</v>
      </c>
      <c r="M7" s="27">
        <v>6</v>
      </c>
    </row>
    <row r="8" spans="1:13" ht="213.75" customHeight="1">
      <c r="A8" s="34">
        <v>25</v>
      </c>
      <c r="B8" s="34" t="s">
        <v>44</v>
      </c>
      <c r="C8" s="36" t="s">
        <v>46</v>
      </c>
      <c r="D8" s="35" t="s">
        <v>48</v>
      </c>
      <c r="E8" s="35" t="s">
        <v>50</v>
      </c>
      <c r="F8" s="22" t="s">
        <v>52</v>
      </c>
      <c r="G8" s="23" t="s">
        <v>39</v>
      </c>
      <c r="H8" s="28"/>
      <c r="I8" s="29">
        <v>70000</v>
      </c>
      <c r="J8" s="37">
        <v>10900</v>
      </c>
      <c r="K8" s="29">
        <f>H8*I8</f>
        <v>0</v>
      </c>
      <c r="L8" s="52">
        <f>H8*J8</f>
        <v>0</v>
      </c>
      <c r="M8" s="27">
        <v>1</v>
      </c>
    </row>
    <row r="9" spans="1:13" ht="21.75" customHeight="1">
      <c r="A9" s="41" t="s">
        <v>4</v>
      </c>
      <c r="B9" s="41"/>
      <c r="C9" s="42"/>
      <c r="D9" s="42"/>
      <c r="E9" s="42"/>
      <c r="F9" s="42"/>
      <c r="G9" s="42"/>
      <c r="H9" s="42"/>
      <c r="I9" s="42"/>
      <c r="J9" s="42"/>
      <c r="K9" s="31">
        <f>SUM(K7:K8)</f>
        <v>0</v>
      </c>
      <c r="L9" s="30">
        <f>SUM(L7:L8)</f>
        <v>0</v>
      </c>
      <c r="M9" s="32">
        <f>AVERAGE(M7:M8)</f>
        <v>3.5</v>
      </c>
    </row>
    <row r="10" spans="1:12" ht="18.75" customHeight="1">
      <c r="A10" s="40" t="s">
        <v>40</v>
      </c>
      <c r="B10" s="40"/>
      <c r="C10" s="40"/>
      <c r="D10" s="40"/>
      <c r="E10" s="40"/>
      <c r="F10" s="40"/>
      <c r="G10" s="40"/>
      <c r="H10" s="40"/>
      <c r="I10" s="40"/>
      <c r="J10" s="40"/>
      <c r="K10" s="31">
        <f>K9*0.2</f>
        <v>0</v>
      </c>
      <c r="L10" s="30">
        <f>L9*0.2</f>
        <v>0</v>
      </c>
    </row>
    <row r="11" spans="1:12" ht="18" customHeight="1">
      <c r="A11" s="40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31">
        <f>K9+K10</f>
        <v>0</v>
      </c>
      <c r="L11" s="30">
        <f>SUM(L9:L10)</f>
        <v>0</v>
      </c>
    </row>
    <row r="12" ht="12.75">
      <c r="K12" s="38"/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42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37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'Kardiomed - specifikacija'!K9</f>
        <v>0</v>
      </c>
      <c r="F6" s="13">
        <f>'Kardiomed - specifikacija'!L9</f>
        <v>0</v>
      </c>
      <c r="G6" s="14">
        <f>'Kardiomed - specifikacija'!L11</f>
        <v>0</v>
      </c>
    </row>
    <row r="7" spans="2:7" ht="24.75" customHeight="1" thickBot="1">
      <c r="B7" s="6" t="s">
        <v>16</v>
      </c>
      <c r="C7" s="15" t="s">
        <v>17</v>
      </c>
      <c r="D7" s="5"/>
      <c r="E7" s="45" t="s">
        <v>18</v>
      </c>
      <c r="F7" s="46"/>
      <c r="G7" s="47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39">
        <f>'Kardiomed - specifikacija'!M9</f>
        <v>3.5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28</v>
      </c>
      <c r="C17" s="7" t="s">
        <v>38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20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2020-08-11T13:02:21Z</dcterms:modified>
  <cp:category/>
  <cp:version/>
  <cp:contentType/>
  <cp:contentStatus/>
</cp:coreProperties>
</file>