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A83D965B-52F6-4141-AC9A-69A5532B99CE}" xr6:coauthVersionLast="36" xr6:coauthVersionMax="36" xr10:uidLastSave="{00000000-0000-0000-0000-000000000000}"/>
  <bookViews>
    <workbookView xWindow="0" yWindow="0" windowWidth="28800" windowHeight="11325" xr2:uid="{E0F26BAC-9B49-48C8-A922-E1AB55CB2DC7}"/>
  </bookViews>
  <sheets>
    <sheet name="specifikacija lekova sa cenama" sheetId="1" r:id="rId1"/>
  </sheets>
  <definedNames>
    <definedName name="_xlnm._FilterDatabase" localSheetId="0" hidden="1">'specifikacija lekova sa cenama'!$A$5:$N$5</definedName>
    <definedName name="_xlnm.Print_Titles" localSheetId="0">'specifikacija lekova sa cenama'!$5:$5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M6" i="1" l="1"/>
  <c r="K7" i="1"/>
  <c r="M7" i="1" s="1"/>
  <c r="N7" i="1" s="1"/>
  <c r="K8" i="1"/>
  <c r="M8" i="1" s="1"/>
  <c r="N8" i="1" s="1"/>
  <c r="K9" i="1"/>
  <c r="M9" i="1" s="1"/>
  <c r="N9" i="1" s="1"/>
  <c r="K11" i="1"/>
  <c r="M11" i="1" s="1"/>
  <c r="N11" i="1" s="1"/>
  <c r="K12" i="1"/>
  <c r="M12" i="1" s="1"/>
  <c r="N12" i="1" s="1"/>
  <c r="K13" i="1"/>
  <c r="M13" i="1" s="1"/>
  <c r="N13" i="1" s="1"/>
  <c r="K14" i="1"/>
  <c r="M14" i="1" s="1"/>
  <c r="N14" i="1" s="1"/>
  <c r="K15" i="1"/>
  <c r="M15" i="1" s="1"/>
  <c r="N15" i="1" s="1"/>
  <c r="K16" i="1"/>
  <c r="M16" i="1" s="1"/>
  <c r="N16" i="1" s="1"/>
  <c r="K17" i="1"/>
  <c r="M17" i="1" s="1"/>
  <c r="N17" i="1" s="1"/>
  <c r="K19" i="1"/>
  <c r="M19" i="1" s="1"/>
  <c r="N19" i="1" s="1"/>
  <c r="N6" i="1" l="1"/>
  <c r="N10" i="1"/>
  <c r="K10" i="1"/>
  <c r="M20" i="1" s="1"/>
  <c r="N18" i="1"/>
  <c r="K18" i="1"/>
  <c r="M10" i="1"/>
  <c r="M18" i="1"/>
  <c r="M21" i="1" l="1"/>
  <c r="M22" i="1"/>
</calcChain>
</file>

<file path=xl/sharedStrings.xml><?xml version="1.0" encoding="utf-8"?>
<sst xmlns="http://schemas.openxmlformats.org/spreadsheetml/2006/main" count="92" uniqueCount="66">
  <si>
    <t>rastvor za injekciju</t>
  </si>
  <si>
    <t>2000 i.j.</t>
  </si>
  <si>
    <t>injekcioni špric</t>
  </si>
  <si>
    <t xml:space="preserve">epoetin beta </t>
  </si>
  <si>
    <t>metoksipolietilenglikol - epoetin beta</t>
  </si>
  <si>
    <t>film tableta</t>
  </si>
  <si>
    <t>tableta</t>
  </si>
  <si>
    <t>prašak za koncentrat za rastvor za infuziju</t>
  </si>
  <si>
    <t>100 mg</t>
  </si>
  <si>
    <t>bočica staklena</t>
  </si>
  <si>
    <t>500 mg</t>
  </si>
  <si>
    <t>koncentrat za rastvor za infuziju</t>
  </si>
  <si>
    <t>Rituksimab bez natrijum-hidroksida</t>
  </si>
  <si>
    <t>trastuzumab 150 mg - biološki sličan lek</t>
  </si>
  <si>
    <t>150 mg</t>
  </si>
  <si>
    <t>420 mg</t>
  </si>
  <si>
    <t>pertuzumab</t>
  </si>
  <si>
    <t>trastuzumab emtanzin 100 mg</t>
  </si>
  <si>
    <t>trastuzumab emtanzin 160 mg</t>
  </si>
  <si>
    <t>160 mg</t>
  </si>
  <si>
    <t>erlotinib 25 mg, 100 mg i 150 mg</t>
  </si>
  <si>
    <t>25 mg</t>
  </si>
  <si>
    <t>peginterferon alfa-2a</t>
  </si>
  <si>
    <t>rastvor za injekciju u napunjenom injekcionom špricu</t>
  </si>
  <si>
    <t>180 mcg</t>
  </si>
  <si>
    <t>30 mcg i 50 mcg i 75 mcg i 120 mcg</t>
  </si>
  <si>
    <t>mcg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</si>
  <si>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</si>
  <si>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</si>
  <si>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</si>
  <si>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</si>
  <si>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</si>
  <si>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</si>
  <si>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</si>
  <si>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</si>
  <si>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Укупно за партију 17</t>
  </si>
  <si>
    <t>Recormon®</t>
  </si>
  <si>
    <t>ROCHE DIAGNOSTICS GMBH - Nemačka</t>
  </si>
  <si>
    <t>Mircera®
Mircera®
Mircera®
Mircera®</t>
  </si>
  <si>
    <t>0069213
0069206
0069205
0069212</t>
  </si>
  <si>
    <t>Blitzima®</t>
  </si>
  <si>
    <t>BIOTEC SERVICES INTERNATIONAL LIMITED - Velika Britanija</t>
  </si>
  <si>
    <t>BIOTEC SERVICES INTERNATIONAL LIMITED - Velika Britanija, MILLMOUNT HEALTHCARE LIMITED - Irska</t>
  </si>
  <si>
    <t xml:space="preserve">	Herzuma®</t>
  </si>
  <si>
    <t>BIOTEC SERVICES INTERNATIONAL LIMITED - Velika Britanija, MILLMOUNT HEALTHCARE LTD. - Irska</t>
  </si>
  <si>
    <t xml:space="preserve">	Perjeta®</t>
  </si>
  <si>
    <t>F.HOFFMANN-LA ROCHE LTD - Švajcarska</t>
  </si>
  <si>
    <t>Kadcyla®</t>
  </si>
  <si>
    <t xml:space="preserve">	0039347</t>
  </si>
  <si>
    <t xml:space="preserve">	Erlotinib Actavis</t>
  </si>
  <si>
    <t>S.C. SINDAN-PHARMA S.R.L. - Rumunija</t>
  </si>
  <si>
    <t>ROCHE DIAGNOSTICS GMBH - Nemačka
ROCHE DIAGNOSTICS GMBH - Nemačka
ROCHE DIAGNOSTICS GMBH - Nemačka
ROCHE DIAGNOSTICS GMBH - Nemačka</t>
  </si>
  <si>
    <t xml:space="preserve">	Pegasys®</t>
  </si>
  <si>
    <t>Количина</t>
  </si>
  <si>
    <t>Укупно за партију 31</t>
  </si>
  <si>
    <t>ИЗНОС ПДВ:</t>
  </si>
  <si>
    <t>УКУПНА ВРЕДНОСТ УГОВОРА СА ПДВ:</t>
  </si>
  <si>
    <t>ADOC D.O.O.</t>
  </si>
  <si>
    <t>ЈН ЛЕКОВИ СА ЛИСТЕ Ц ЛИСТЕ ЛЕКОВА, РБ 404-1-110/21-51</t>
  </si>
  <si>
    <t>УКУПНА ВРЕДНОСТ УГОВОРА БЕЗ ПДВ:</t>
  </si>
  <si>
    <t>ПРИЛОГ УГОВОРА - СПЕЦИФИКАЦИЈА ЛЕКОВА СА ЦЕНАМА</t>
  </si>
  <si>
    <t>Јединична цена без ПДВ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</si>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</sst>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1B1B1B"/>
      <name val="Inherit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mediumGray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37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3" borderId="5" xfId="2" applyNumberFormat="1" applyFont="1" applyFill="1" applyBorder="1" applyAlignment="1">
      <alignment horizontal="right" vertical="center" wrapText="1"/>
    </xf>
    <xf numFmtId="164" fontId="1" fillId="3" borderId="6" xfId="2" applyNumberFormat="1" applyFont="1" applyFill="1" applyBorder="1" applyAlignment="1">
      <alignment horizontal="right" vertical="center" wrapText="1"/>
    </xf>
    <xf numFmtId="164" fontId="1" fillId="3" borderId="7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78B53534-A763-42A3-9D9D-FBA2E9C4983D}"/>
    <cellStyle name="Normal 2" xfId="12" xr:uid="{00000000-0005-0000-0000-000001000000}"/>
    <cellStyle name="Normal 2 13" xfId="1" xr:uid="{E39EB75D-DB11-4B50-ABEA-1E2BE7F39A13}"/>
    <cellStyle name="Normal 2 14" xfId="7" xr:uid="{2D5E6EEC-CC7F-480E-A98B-922B9F11D980}"/>
    <cellStyle name="Normal 2 2" xfId="13" xr:uid="{00000000-0005-0000-0000-000002000000}"/>
    <cellStyle name="Normal 2 2 10" xfId="6" xr:uid="{07D1FC37-8685-4A41-9C70-B786F09CD34C}"/>
    <cellStyle name="Normal 2 2 2" xfId="2" xr:uid="{C0BA83BF-1A8C-4FDD-9C7D-036C916BB5DF}"/>
    <cellStyle name="Normal 2 2 6" xfId="4" xr:uid="{68BA2635-7484-48A9-AA56-8EC50A4CB8D7}"/>
    <cellStyle name="Normal 2 2 6 2" xfId="8" xr:uid="{7AA734DA-C9E3-4597-B1D8-2A84F7D0EF77}"/>
    <cellStyle name="Normal 3" xfId="3" xr:uid="{AF8A548A-8224-44F4-8979-A79D8779F48B}"/>
    <cellStyle name="Normal 3 4" xfId="10" xr:uid="{0C3E9AE3-B595-4FB1-A8A9-1142E9BC3121}"/>
    <cellStyle name="Normal 4" xfId="5" xr:uid="{F80D48CE-EF7D-4C6E-B1D1-C52E4F996A69}"/>
    <cellStyle name="Normal 5" xfId="1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8999-F9B4-4687-9FEC-7A0C3103FE23}">
  <sheetPr>
    <pageSetUpPr fitToPage="1"/>
  </sheetPr>
  <dimension ref="A1:N22"/>
  <sheetViews>
    <sheetView tabSelected="1" workbookViewId="0">
      <pane xSplit="2" ySplit="5" topLeftCell="C12" activePane="bottomRight" state="frozen"/>
      <selection pane="topRight" activeCell="C1" sqref="C1"/>
      <selection pane="bottomLeft" activeCell="A4" sqref="A4"/>
      <selection pane="bottomRight" activeCell="T16" sqref="T16"/>
    </sheetView>
  </sheetViews>
  <sheetFormatPr defaultRowHeight="12.75"/>
  <cols>
    <col min="1" max="1" width="9.140625" style="3"/>
    <col min="2" max="5" width="15.28515625" style="3" customWidth="1"/>
    <col min="6" max="6" width="18.28515625" style="3" customWidth="1"/>
    <col min="7" max="7" width="14" style="3" customWidth="1"/>
    <col min="8" max="8" width="11.7109375" style="3" customWidth="1"/>
    <col min="9" max="9" width="12.28515625" style="4" customWidth="1"/>
    <col min="10" max="10" width="14.28515625" style="4" customWidth="1"/>
    <col min="11" max="11" width="18" style="5" customWidth="1"/>
    <col min="12" max="12" width="9.140625" style="12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23" customFormat="1" ht="19.5" customHeight="1">
      <c r="A1" s="24" t="s">
        <v>60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2.75" customHeight="1">
      <c r="A2" s="24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2.75" customHeight="1">
      <c r="A3" s="24" t="s">
        <v>57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24.75" customHeight="1"/>
    <row r="5" spans="1:14" s="11" customFormat="1" ht="36">
      <c r="A5" s="8" t="s">
        <v>27</v>
      </c>
      <c r="B5" s="9" t="s">
        <v>28</v>
      </c>
      <c r="C5" s="9" t="s">
        <v>29</v>
      </c>
      <c r="D5" s="9" t="s">
        <v>30</v>
      </c>
      <c r="E5" s="9" t="s">
        <v>31</v>
      </c>
      <c r="F5" s="9" t="s">
        <v>32</v>
      </c>
      <c r="G5" s="9" t="s">
        <v>33</v>
      </c>
      <c r="H5" s="9" t="s">
        <v>34</v>
      </c>
      <c r="I5" s="8" t="s">
        <v>53</v>
      </c>
      <c r="J5" s="8" t="s">
        <v>61</v>
      </c>
      <c r="K5" s="9" t="s">
        <v>62</v>
      </c>
      <c r="L5" s="10" t="s">
        <v>63</v>
      </c>
      <c r="M5" s="9" t="s">
        <v>64</v>
      </c>
      <c r="N5" s="9" t="s">
        <v>65</v>
      </c>
    </row>
    <row r="6" spans="1:14" ht="36">
      <c r="A6" s="16">
        <v>3</v>
      </c>
      <c r="B6" s="16" t="s">
        <v>3</v>
      </c>
      <c r="C6" s="14">
        <v>69165</v>
      </c>
      <c r="D6" s="16" t="s">
        <v>36</v>
      </c>
      <c r="E6" s="16" t="s">
        <v>37</v>
      </c>
      <c r="F6" s="16" t="s">
        <v>0</v>
      </c>
      <c r="G6" s="16" t="s">
        <v>1</v>
      </c>
      <c r="H6" s="16" t="s">
        <v>2</v>
      </c>
      <c r="I6" s="1"/>
      <c r="J6" s="2">
        <v>1062.51</v>
      </c>
      <c r="K6" s="2">
        <f t="shared" ref="K6:K19" si="0">J6*I6</f>
        <v>0</v>
      </c>
      <c r="L6" s="17">
        <v>0.1</v>
      </c>
      <c r="M6" s="18">
        <f t="shared" ref="M6:M19" si="1">K6*L6</f>
        <v>0</v>
      </c>
      <c r="N6" s="18">
        <f t="shared" ref="N6:N19" si="2">M6+K6</f>
        <v>0</v>
      </c>
    </row>
    <row r="7" spans="1:14" ht="144">
      <c r="A7" s="16">
        <v>6</v>
      </c>
      <c r="B7" s="16" t="s">
        <v>4</v>
      </c>
      <c r="C7" s="14" t="s">
        <v>39</v>
      </c>
      <c r="D7" s="16" t="s">
        <v>38</v>
      </c>
      <c r="E7" s="16" t="s">
        <v>51</v>
      </c>
      <c r="F7" s="16" t="s">
        <v>0</v>
      </c>
      <c r="G7" s="16" t="s">
        <v>25</v>
      </c>
      <c r="H7" s="16" t="s">
        <v>26</v>
      </c>
      <c r="I7" s="1"/>
      <c r="J7" s="2">
        <v>157.65</v>
      </c>
      <c r="K7" s="2">
        <f t="shared" si="0"/>
        <v>0</v>
      </c>
      <c r="L7" s="17">
        <v>0.1</v>
      </c>
      <c r="M7" s="18">
        <f t="shared" si="1"/>
        <v>0</v>
      </c>
      <c r="N7" s="18">
        <f t="shared" si="2"/>
        <v>0</v>
      </c>
    </row>
    <row r="8" spans="1:14" ht="96">
      <c r="A8" s="30">
        <v>17</v>
      </c>
      <c r="B8" s="30" t="s">
        <v>12</v>
      </c>
      <c r="C8" s="14">
        <v>14145</v>
      </c>
      <c r="D8" s="16" t="s">
        <v>40</v>
      </c>
      <c r="E8" s="16" t="s">
        <v>42</v>
      </c>
      <c r="F8" s="36" t="s">
        <v>11</v>
      </c>
      <c r="G8" s="16" t="s">
        <v>8</v>
      </c>
      <c r="H8" s="16" t="s">
        <v>9</v>
      </c>
      <c r="I8" s="1"/>
      <c r="J8" s="2">
        <v>13250</v>
      </c>
      <c r="K8" s="2">
        <f t="shared" si="0"/>
        <v>0</v>
      </c>
      <c r="L8" s="17">
        <v>0.1</v>
      </c>
      <c r="M8" s="18">
        <f t="shared" si="1"/>
        <v>0</v>
      </c>
      <c r="N8" s="18">
        <f t="shared" si="2"/>
        <v>0</v>
      </c>
    </row>
    <row r="9" spans="1:14" ht="60">
      <c r="A9" s="31"/>
      <c r="B9" s="31"/>
      <c r="C9" s="14">
        <v>14144</v>
      </c>
      <c r="D9" s="20" t="s">
        <v>40</v>
      </c>
      <c r="E9" s="20" t="s">
        <v>41</v>
      </c>
      <c r="F9" s="36"/>
      <c r="G9" s="16" t="s">
        <v>10</v>
      </c>
      <c r="H9" s="16" t="s">
        <v>9</v>
      </c>
      <c r="I9" s="1"/>
      <c r="J9" s="2">
        <v>66200</v>
      </c>
      <c r="K9" s="2">
        <f t="shared" si="0"/>
        <v>0</v>
      </c>
      <c r="L9" s="17">
        <v>0.1</v>
      </c>
      <c r="M9" s="18">
        <f t="shared" si="1"/>
        <v>0</v>
      </c>
      <c r="N9" s="18">
        <f t="shared" si="2"/>
        <v>0</v>
      </c>
    </row>
    <row r="10" spans="1:14" ht="27" customHeight="1">
      <c r="A10" s="32"/>
      <c r="B10" s="32"/>
      <c r="C10" s="33" t="s">
        <v>35</v>
      </c>
      <c r="D10" s="34"/>
      <c r="E10" s="34"/>
      <c r="F10" s="34"/>
      <c r="G10" s="34"/>
      <c r="H10" s="34"/>
      <c r="I10" s="34"/>
      <c r="J10" s="35"/>
      <c r="K10" s="2">
        <f>K8+K9</f>
        <v>0</v>
      </c>
      <c r="L10" s="19"/>
      <c r="M10" s="2">
        <f>M8+M9</f>
        <v>0</v>
      </c>
      <c r="N10" s="2">
        <f>N8+N9</f>
        <v>0</v>
      </c>
    </row>
    <row r="11" spans="1:14" ht="96">
      <c r="A11" s="7">
        <v>20</v>
      </c>
      <c r="B11" s="6" t="s">
        <v>13</v>
      </c>
      <c r="C11" s="15">
        <v>39370</v>
      </c>
      <c r="D11" s="6" t="s">
        <v>43</v>
      </c>
      <c r="E11" s="6" t="s">
        <v>44</v>
      </c>
      <c r="F11" s="16" t="s">
        <v>7</v>
      </c>
      <c r="G11" s="16" t="s">
        <v>14</v>
      </c>
      <c r="H11" s="16" t="s">
        <v>9</v>
      </c>
      <c r="I11" s="1"/>
      <c r="J11" s="2">
        <v>29141.9</v>
      </c>
      <c r="K11" s="2">
        <f t="shared" si="0"/>
        <v>0</v>
      </c>
      <c r="L11" s="17">
        <v>0.1</v>
      </c>
      <c r="M11" s="18">
        <f t="shared" si="1"/>
        <v>0</v>
      </c>
      <c r="N11" s="18">
        <f t="shared" si="2"/>
        <v>0</v>
      </c>
    </row>
    <row r="12" spans="1:14" ht="36">
      <c r="A12" s="7">
        <v>26</v>
      </c>
      <c r="B12" s="16" t="s">
        <v>16</v>
      </c>
      <c r="C12" s="14">
        <v>39507</v>
      </c>
      <c r="D12" s="16" t="s">
        <v>45</v>
      </c>
      <c r="E12" s="16" t="s">
        <v>46</v>
      </c>
      <c r="F12" s="16" t="s">
        <v>11</v>
      </c>
      <c r="G12" s="16" t="s">
        <v>15</v>
      </c>
      <c r="H12" s="16" t="s">
        <v>9</v>
      </c>
      <c r="I12" s="1"/>
      <c r="J12" s="2">
        <v>264039.90000000002</v>
      </c>
      <c r="K12" s="2">
        <f t="shared" si="0"/>
        <v>0</v>
      </c>
      <c r="L12" s="17">
        <v>0.1</v>
      </c>
      <c r="M12" s="18">
        <f t="shared" si="1"/>
        <v>0</v>
      </c>
      <c r="N12" s="18">
        <f t="shared" si="2"/>
        <v>0</v>
      </c>
    </row>
    <row r="13" spans="1:14" ht="36">
      <c r="A13" s="7">
        <v>27</v>
      </c>
      <c r="B13" s="16" t="s">
        <v>17</v>
      </c>
      <c r="C13" s="14" t="s">
        <v>48</v>
      </c>
      <c r="D13" s="21" t="s">
        <v>47</v>
      </c>
      <c r="E13" s="16" t="s">
        <v>46</v>
      </c>
      <c r="F13" s="16" t="s">
        <v>7</v>
      </c>
      <c r="G13" s="16" t="s">
        <v>8</v>
      </c>
      <c r="H13" s="16" t="s">
        <v>9</v>
      </c>
      <c r="I13" s="1"/>
      <c r="J13" s="2">
        <v>182572.1</v>
      </c>
      <c r="K13" s="2">
        <f t="shared" si="0"/>
        <v>0</v>
      </c>
      <c r="L13" s="17">
        <v>0.1</v>
      </c>
      <c r="M13" s="18">
        <f t="shared" si="1"/>
        <v>0</v>
      </c>
      <c r="N13" s="18">
        <f t="shared" si="2"/>
        <v>0</v>
      </c>
    </row>
    <row r="14" spans="1:14" ht="36">
      <c r="A14" s="7">
        <v>28</v>
      </c>
      <c r="B14" s="16" t="s">
        <v>18</v>
      </c>
      <c r="C14" s="14">
        <v>39348</v>
      </c>
      <c r="D14" s="21" t="s">
        <v>47</v>
      </c>
      <c r="E14" s="16" t="s">
        <v>46</v>
      </c>
      <c r="F14" s="16" t="s">
        <v>7</v>
      </c>
      <c r="G14" s="16" t="s">
        <v>19</v>
      </c>
      <c r="H14" s="16" t="s">
        <v>9</v>
      </c>
      <c r="I14" s="1"/>
      <c r="J14" s="2">
        <v>292077.7</v>
      </c>
      <c r="K14" s="2">
        <f t="shared" si="0"/>
        <v>0</v>
      </c>
      <c r="L14" s="17">
        <v>0.1</v>
      </c>
      <c r="M14" s="18">
        <f t="shared" si="1"/>
        <v>0</v>
      </c>
      <c r="N14" s="18">
        <f t="shared" si="2"/>
        <v>0</v>
      </c>
    </row>
    <row r="15" spans="1:14" ht="36">
      <c r="A15" s="30">
        <v>31</v>
      </c>
      <c r="B15" s="30" t="s">
        <v>20</v>
      </c>
      <c r="C15" s="14">
        <v>1039408</v>
      </c>
      <c r="D15" s="16" t="s">
        <v>49</v>
      </c>
      <c r="E15" s="16" t="s">
        <v>50</v>
      </c>
      <c r="F15" s="16" t="s">
        <v>5</v>
      </c>
      <c r="G15" s="16" t="s">
        <v>21</v>
      </c>
      <c r="H15" s="16" t="s">
        <v>6</v>
      </c>
      <c r="I15" s="1"/>
      <c r="J15" s="2">
        <v>182.4</v>
      </c>
      <c r="K15" s="2">
        <f t="shared" si="0"/>
        <v>0</v>
      </c>
      <c r="L15" s="17">
        <v>0.1</v>
      </c>
      <c r="M15" s="18">
        <f t="shared" si="1"/>
        <v>0</v>
      </c>
      <c r="N15" s="18">
        <f t="shared" si="2"/>
        <v>0</v>
      </c>
    </row>
    <row r="16" spans="1:14" ht="36">
      <c r="A16" s="31"/>
      <c r="B16" s="31"/>
      <c r="C16" s="14">
        <v>1039407</v>
      </c>
      <c r="D16" s="20" t="s">
        <v>49</v>
      </c>
      <c r="E16" s="20" t="s">
        <v>50</v>
      </c>
      <c r="F16" s="16" t="s">
        <v>5</v>
      </c>
      <c r="G16" s="16" t="s">
        <v>8</v>
      </c>
      <c r="H16" s="16" t="s">
        <v>6</v>
      </c>
      <c r="I16" s="1"/>
      <c r="J16" s="2">
        <v>605.19000000000005</v>
      </c>
      <c r="K16" s="2">
        <f t="shared" si="0"/>
        <v>0</v>
      </c>
      <c r="L16" s="17">
        <v>0.1</v>
      </c>
      <c r="M16" s="18">
        <f t="shared" si="1"/>
        <v>0</v>
      </c>
      <c r="N16" s="18">
        <f t="shared" si="2"/>
        <v>0</v>
      </c>
    </row>
    <row r="17" spans="1:14" ht="36">
      <c r="A17" s="31"/>
      <c r="B17" s="31"/>
      <c r="C17" s="14">
        <v>1039406</v>
      </c>
      <c r="D17" s="20" t="s">
        <v>49</v>
      </c>
      <c r="E17" s="20" t="s">
        <v>50</v>
      </c>
      <c r="F17" s="16" t="s">
        <v>5</v>
      </c>
      <c r="G17" s="16" t="s">
        <v>14</v>
      </c>
      <c r="H17" s="16" t="s">
        <v>6</v>
      </c>
      <c r="I17" s="1"/>
      <c r="J17" s="2">
        <v>769.22</v>
      </c>
      <c r="K17" s="2">
        <f t="shared" si="0"/>
        <v>0</v>
      </c>
      <c r="L17" s="17">
        <v>0.1</v>
      </c>
      <c r="M17" s="18">
        <f t="shared" si="1"/>
        <v>0</v>
      </c>
      <c r="N17" s="18">
        <f t="shared" si="2"/>
        <v>0</v>
      </c>
    </row>
    <row r="18" spans="1:14" ht="24" customHeight="1">
      <c r="A18" s="32"/>
      <c r="B18" s="32"/>
      <c r="C18" s="33" t="s">
        <v>54</v>
      </c>
      <c r="D18" s="34"/>
      <c r="E18" s="34"/>
      <c r="F18" s="34"/>
      <c r="G18" s="34"/>
      <c r="H18" s="34"/>
      <c r="I18" s="34"/>
      <c r="J18" s="35"/>
      <c r="K18" s="2">
        <f>K15+K16+K17</f>
        <v>0</v>
      </c>
      <c r="L18" s="19"/>
      <c r="M18" s="2">
        <f t="shared" ref="M18:N18" si="3">M15+M16+M17</f>
        <v>0</v>
      </c>
      <c r="N18" s="2">
        <f t="shared" si="3"/>
        <v>0</v>
      </c>
    </row>
    <row r="19" spans="1:14" ht="36">
      <c r="A19" s="16">
        <v>39</v>
      </c>
      <c r="B19" s="16" t="s">
        <v>22</v>
      </c>
      <c r="C19" s="14">
        <v>328608</v>
      </c>
      <c r="D19" s="22" t="s">
        <v>52</v>
      </c>
      <c r="E19" s="22" t="s">
        <v>46</v>
      </c>
      <c r="F19" s="16" t="s">
        <v>23</v>
      </c>
      <c r="G19" s="16" t="s">
        <v>24</v>
      </c>
      <c r="H19" s="16" t="s">
        <v>2</v>
      </c>
      <c r="I19" s="1"/>
      <c r="J19" s="2">
        <v>15787.1</v>
      </c>
      <c r="K19" s="2">
        <f t="shared" si="0"/>
        <v>0</v>
      </c>
      <c r="L19" s="17">
        <v>0.1</v>
      </c>
      <c r="M19" s="18">
        <f t="shared" si="1"/>
        <v>0</v>
      </c>
      <c r="N19" s="18">
        <f t="shared" si="2"/>
        <v>0</v>
      </c>
    </row>
    <row r="20" spans="1:14" s="13" customFormat="1" ht="24.95" customHeight="1">
      <c r="A20" s="25" t="s">
        <v>59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28">
        <f>SUM(K6:K7)+K10+SUM(K11:K11)+SUM(K12:K14)+K18+SUM(K19:K19)</f>
        <v>0</v>
      </c>
      <c r="N20" s="29"/>
    </row>
    <row r="21" spans="1:14" s="13" customFormat="1" ht="24.95" customHeight="1">
      <c r="A21" s="25" t="s">
        <v>55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28">
        <f>SUM(M6:M7)+M10+SUM(M11:M11)+SUM(M12:M14)+M18+SUM(M19:M19)</f>
        <v>0</v>
      </c>
      <c r="N21" s="29"/>
    </row>
    <row r="22" spans="1:14" s="13" customFormat="1" ht="24.95" customHeight="1">
      <c r="A22" s="25" t="s">
        <v>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28">
        <f>SUM(N6:N7)+N10+SUM(N11:N11)+SUM(N12:N14)+N18+SUM(N19:N19)</f>
        <v>0</v>
      </c>
      <c r="N22" s="29"/>
    </row>
  </sheetData>
  <mergeCells count="16">
    <mergeCell ref="A1:N1"/>
    <mergeCell ref="A2:N2"/>
    <mergeCell ref="A3:N3"/>
    <mergeCell ref="A22:L22"/>
    <mergeCell ref="M22:N22"/>
    <mergeCell ref="B8:B10"/>
    <mergeCell ref="A8:A10"/>
    <mergeCell ref="C10:J10"/>
    <mergeCell ref="B15:B18"/>
    <mergeCell ref="A15:A18"/>
    <mergeCell ref="C18:J18"/>
    <mergeCell ref="F8:F9"/>
    <mergeCell ref="A20:L20"/>
    <mergeCell ref="M20:N20"/>
    <mergeCell ref="A21:L21"/>
    <mergeCell ref="M21:N21"/>
  </mergeCells>
  <pageMargins left="0.28000000000000003" right="0.2" top="0.3" bottom="0.28999999999999998" header="0.3" footer="0.3"/>
  <pageSetup paperSize="9" scale="72" fitToHeight="0" orientation="landscape" r:id="rId1"/>
  <ignoredErrors>
    <ignoredError sqref="K10:N10 K18:N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specifikacija lekova sa cenama</vt:lpstr>
      <vt:lpstr>'specifikacija lekova sa cenama'!Print_Titles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Mihailo Minić</cp:lastModifiedBy>
  <cp:lastPrinted>2021-12-10T13:54:47Z</cp:lastPrinted>
  <dcterms:created xsi:type="dcterms:W3CDTF">2021-11-02T07:25:33Z</dcterms:created>
  <dcterms:modified xsi:type="dcterms:W3CDTF">2022-03-28T06:31:20Z</dcterms:modified>
</cp:coreProperties>
</file>