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B i D\OKVIRNI SPORAZUMI\prilozi ugovora\"/>
    </mc:Choice>
  </mc:AlternateContent>
  <xr:revisionPtr revIDLastSave="0" documentId="13_ncr:1_{74740C38-F0FF-4488-B0D3-64F1D2EC803B}" xr6:coauthVersionLast="36" xr6:coauthVersionMax="36" xr10:uidLastSave="{00000000-0000-0000-0000-000000000000}"/>
  <bookViews>
    <workbookView showHorizontalScroll="0" showVerticalScroll="0" showSheetTabs="0" xWindow="0" yWindow="0" windowWidth="28800" windowHeight="12270" xr2:uid="{71A7D938-10A7-485C-B876-0BA6BA1E657B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2" l="1"/>
  <c r="M9" i="2" s="1"/>
  <c r="K10" i="2"/>
  <c r="M10" i="2" s="1"/>
  <c r="K11" i="2"/>
  <c r="M11" i="2" s="1"/>
  <c r="N11" i="2" s="1"/>
  <c r="K12" i="2"/>
  <c r="M12" i="2" s="1"/>
  <c r="K13" i="2"/>
  <c r="M13" i="2" s="1"/>
  <c r="N13" i="2" s="1"/>
  <c r="K14" i="2"/>
  <c r="M14" i="2" s="1"/>
  <c r="K15" i="2"/>
  <c r="M15" i="2" s="1"/>
  <c r="K16" i="2"/>
  <c r="M16" i="2" s="1"/>
  <c r="K17" i="2"/>
  <c r="M17" i="2"/>
  <c r="N17" i="2" s="1"/>
  <c r="K18" i="2"/>
  <c r="M18" i="2" s="1"/>
  <c r="K19" i="2"/>
  <c r="M19" i="2" s="1"/>
  <c r="N19" i="2" s="1"/>
  <c r="K20" i="2"/>
  <c r="M20" i="2" s="1"/>
  <c r="K21" i="2"/>
  <c r="M21" i="2" s="1"/>
  <c r="K22" i="2"/>
  <c r="M22" i="2" s="1"/>
  <c r="K7" i="2"/>
  <c r="M7" i="2" s="1"/>
  <c r="N7" i="2" s="1"/>
  <c r="K8" i="2"/>
  <c r="M8" i="2" s="1"/>
  <c r="N8" i="2" s="1"/>
  <c r="K6" i="2"/>
  <c r="M6" i="2" s="1"/>
  <c r="N6" i="2" l="1"/>
  <c r="N21" i="2"/>
  <c r="N15" i="2"/>
  <c r="N9" i="2"/>
  <c r="N20" i="2"/>
  <c r="N16" i="2"/>
  <c r="N12" i="2"/>
  <c r="N22" i="2"/>
  <c r="N18" i="2"/>
  <c r="N14" i="2"/>
  <c r="N10" i="2"/>
  <c r="N23" i="2" l="1"/>
  <c r="N25" i="2" s="1"/>
  <c r="N24" i="2" l="1"/>
</calcChain>
</file>

<file path=xl/sharedStrings.xml><?xml version="1.0" encoding="utf-8"?>
<sst xmlns="http://schemas.openxmlformats.org/spreadsheetml/2006/main" count="121" uniqueCount="72">
  <si>
    <t>Назив партије</t>
  </si>
  <si>
    <t>ЈКЛ</t>
  </si>
  <si>
    <t>Фармацеутски облик</t>
  </si>
  <si>
    <t>Укупна цена без ПДВ-а</t>
  </si>
  <si>
    <t>Број партије</t>
  </si>
  <si>
    <t>Заштићени назив понуђеног добра</t>
  </si>
  <si>
    <t>Произвођач</t>
  </si>
  <si>
    <t xml:space="preserve">Јединица мере </t>
  </si>
  <si>
    <t>Јединична цена без ПДВ-а</t>
  </si>
  <si>
    <t>rastvor za injekciju</t>
  </si>
  <si>
    <t>bočica</t>
  </si>
  <si>
    <t>Јачина/
концентрација лека</t>
  </si>
  <si>
    <t>Стопа 
ПДВ-а</t>
  </si>
  <si>
    <t>Износ 
ПДВ-а</t>
  </si>
  <si>
    <t>Укупна цена 
са ПДВ-ом</t>
  </si>
  <si>
    <t>УКУПНА ВРЕДНОСТ БЕЗ ПДВ-А:</t>
  </si>
  <si>
    <t>ИЗНОС ПДВ-А:</t>
  </si>
  <si>
    <t>ПРИЛОГ 1 УГОВОРА - СПЕЦИФИКАЦИЈА ЛЕКОВА СА ЦЕНАМА</t>
  </si>
  <si>
    <t>100 mg</t>
  </si>
  <si>
    <t>prašak za rastvor za infuziju</t>
  </si>
  <si>
    <t>film tableta</t>
  </si>
  <si>
    <t>tableta</t>
  </si>
  <si>
    <t>УКУПНА ВРЕДНОСТ СА ПДВ-ом:</t>
  </si>
  <si>
    <t>Количина</t>
  </si>
  <si>
    <t>Inpharm CO d.o.o.</t>
  </si>
  <si>
    <t>palonosetron 0,25 mg</t>
  </si>
  <si>
    <t>Palonosetron SK</t>
  </si>
  <si>
    <t>RAFARM SA - Grčka</t>
  </si>
  <si>
    <t>0,25 mg/5ml</t>
  </si>
  <si>
    <t>rivaroksaban 10 mg</t>
  </si>
  <si>
    <t>Rivaroksaban SK</t>
  </si>
  <si>
    <t>COMBINO PHARM (MALTA) LTD - Malta</t>
  </si>
  <si>
    <t>10 mg</t>
  </si>
  <si>
    <t>tigeciklin 50 mg</t>
  </si>
  <si>
    <t>Tigeciklin SK</t>
  </si>
  <si>
    <t>GALENICUM HEALTH, SL - Španija
PHARMADOX HEALTHCARE LTD. - Malta
SAG MANUFACTURING, S.L.U - Španija</t>
  </si>
  <si>
    <t>50 mg</t>
  </si>
  <si>
    <t>mikafungin-natrijum 50 mg</t>
  </si>
  <si>
    <t>Mycamine™</t>
  </si>
  <si>
    <t>ASTELLAS IRELAND CO. LTD. - Irska</t>
  </si>
  <si>
    <t>mikafungin-natrijum 100 mg</t>
  </si>
  <si>
    <t>valganciklovir 450 mg</t>
  </si>
  <si>
    <t>Valcyte®</t>
  </si>
  <si>
    <t>F.HOFFMANN-LA ROCHE LTD - Švajcarska</t>
  </si>
  <si>
    <t>450mg</t>
  </si>
  <si>
    <t>risperidon 25 mg</t>
  </si>
  <si>
    <t>Rispolept® Consta®</t>
  </si>
  <si>
    <t>CILAG AG - Švajcarska</t>
  </si>
  <si>
    <t>prašak i rastvarač za suspenziju za injekciju</t>
  </si>
  <si>
    <t>25 mg</t>
  </si>
  <si>
    <t>injekcioni špric</t>
  </si>
  <si>
    <t>risperidon 37,5 mg</t>
  </si>
  <si>
    <t>37,5 mg</t>
  </si>
  <si>
    <t>risperidon 50 mg</t>
  </si>
  <si>
    <t>paliperidon 50 mg</t>
  </si>
  <si>
    <t>Xeplion®</t>
  </si>
  <si>
    <t>JANSSEN PHARMACEUTICA N.V. - Belgija</t>
  </si>
  <si>
    <t>suspenzija za injekciju sa produženim oslobađanjem</t>
  </si>
  <si>
    <t>paliperidon 75 mg</t>
  </si>
  <si>
    <t>75 mg</t>
  </si>
  <si>
    <t>paliperidon 100 mg</t>
  </si>
  <si>
    <t>paliperidon 150 mg</t>
  </si>
  <si>
    <t>150 mg</t>
  </si>
  <si>
    <t>paliperidon 175 mg</t>
  </si>
  <si>
    <t>TREVICTA®</t>
  </si>
  <si>
    <t>175 mg</t>
  </si>
  <si>
    <t>paliperidon 263 mg</t>
  </si>
  <si>
    <t>263 mg</t>
  </si>
  <si>
    <t>paliperidon 350 mg</t>
  </si>
  <si>
    <t>350 mg</t>
  </si>
  <si>
    <t>paliperidon 525 mg</t>
  </si>
  <si>
    <t>525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</si>
</sst>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5" fillId="0" borderId="0"/>
    <xf numFmtId="0" fontId="7" fillId="0" borderId="0"/>
  </cellStyleXfs>
  <cellXfs count="25">
    <xf numFmtId="0" fontId="0" fillId="0" borderId="0" xfId="0"/>
    <xf numFmtId="4" fontId="0" fillId="0" borderId="0" xfId="0" applyNumberFormat="1"/>
    <xf numFmtId="4" fontId="1" fillId="0" borderId="1" xfId="0" applyNumberFormat="1" applyFont="1" applyBorder="1"/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quotePrefix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7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64" fontId="8" fillId="0" borderId="1" xfId="7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1" xfId="3" xr:uid="{98C61942-3F70-4DA7-B599-36D5EA07130A}"/>
    <cellStyle name="Normal 2" xfId="2" xr:uid="{5FF1F6A3-3D45-4B20-BF3D-A709AABAA86F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3" xfId="5" xr:uid="{640AE93C-A4B4-4F8A-9C03-4328C209E352}"/>
    <cellStyle name="Normal 2 2 2" xfId="6" xr:uid="{5EF5F852-5FA1-4AFC-9AE4-F663080DD97B}"/>
    <cellStyle name="Normal 2 3" xfId="9" xr:uid="{6EB0C516-AFED-4BBE-97BF-3D85BA7617E5}"/>
    <cellStyle name="Normal 3 4" xfId="1" xr:uid="{2E228AE2-06A4-4041-B464-BEBE2F2FF4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34"/>
  <sheetViews>
    <sheetView tabSelected="1" topLeftCell="A10" workbookViewId="0">
      <selection activeCell="G16" sqref="G16"/>
    </sheetView>
  </sheetViews>
  <sheetFormatPr defaultRowHeight="15" x14ac:dyDescent="0.25"/>
  <cols>
    <col min="2" max="2" width="13.7109375" customWidth="1"/>
    <col min="3" max="3" width="11.85546875" customWidth="1"/>
    <col min="4" max="4" width="16.7109375" customWidth="1"/>
    <col min="5" max="5" width="23.85546875" customWidth="1"/>
    <col min="6" max="6" width="15.28515625" customWidth="1"/>
    <col min="7" max="7" width="14.42578125" customWidth="1"/>
    <col min="9" max="9" width="11.85546875" customWidth="1"/>
    <col min="10" max="10" width="13.7109375" customWidth="1"/>
    <col min="11" max="11" width="15.28515625" customWidth="1"/>
    <col min="13" max="13" width="14" customWidth="1"/>
    <col min="14" max="14" width="18.42578125" customWidth="1"/>
  </cols>
  <sheetData>
    <row r="1" spans="1:14" ht="20.100000000000001" customHeight="1" x14ac:dyDescent="0.25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0.100000000000001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t="33.75" customHeight="1" x14ac:dyDescent="0.25">
      <c r="A4" s="17" t="s">
        <v>4</v>
      </c>
      <c r="B4" s="17" t="s">
        <v>0</v>
      </c>
      <c r="C4" s="17" t="s">
        <v>1</v>
      </c>
      <c r="D4" s="17" t="s">
        <v>5</v>
      </c>
      <c r="E4" s="17" t="s">
        <v>6</v>
      </c>
      <c r="F4" s="17" t="s">
        <v>2</v>
      </c>
      <c r="G4" s="17" t="s">
        <v>11</v>
      </c>
      <c r="H4" s="17" t="s">
        <v>7</v>
      </c>
      <c r="I4" s="17" t="s">
        <v>23</v>
      </c>
      <c r="J4" s="17" t="s">
        <v>8</v>
      </c>
      <c r="K4" s="17" t="s">
        <v>3</v>
      </c>
      <c r="L4" s="17" t="s">
        <v>12</v>
      </c>
      <c r="M4" s="17" t="s">
        <v>13</v>
      </c>
      <c r="N4" s="24" t="s">
        <v>14</v>
      </c>
    </row>
    <row r="5" spans="1:14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4"/>
    </row>
    <row r="6" spans="1:14" ht="24" x14ac:dyDescent="0.25">
      <c r="A6" s="5">
        <v>9</v>
      </c>
      <c r="B6" s="7" t="s">
        <v>25</v>
      </c>
      <c r="C6" s="8">
        <v>124580</v>
      </c>
      <c r="D6" s="9" t="s">
        <v>26</v>
      </c>
      <c r="E6" s="9" t="s">
        <v>27</v>
      </c>
      <c r="F6" s="10" t="s">
        <v>9</v>
      </c>
      <c r="G6" s="3" t="s">
        <v>28</v>
      </c>
      <c r="H6" s="3" t="s">
        <v>10</v>
      </c>
      <c r="I6" s="5"/>
      <c r="J6" s="3">
        <v>2370.48</v>
      </c>
      <c r="K6" s="3">
        <f>I6*J6</f>
        <v>0</v>
      </c>
      <c r="L6" s="16">
        <v>0.1</v>
      </c>
      <c r="M6" s="3">
        <f>K6*L6</f>
        <v>0</v>
      </c>
      <c r="N6" s="3">
        <f>K6+M6</f>
        <v>0</v>
      </c>
    </row>
    <row r="7" spans="1:14" ht="24" x14ac:dyDescent="0.25">
      <c r="A7" s="5">
        <v>43</v>
      </c>
      <c r="B7" s="3" t="s">
        <v>29</v>
      </c>
      <c r="C7" s="8">
        <v>1068051</v>
      </c>
      <c r="D7" s="9" t="s">
        <v>30</v>
      </c>
      <c r="E7" s="11" t="s">
        <v>31</v>
      </c>
      <c r="F7" s="3" t="s">
        <v>20</v>
      </c>
      <c r="G7" s="3" t="s">
        <v>32</v>
      </c>
      <c r="H7" s="3" t="s">
        <v>21</v>
      </c>
      <c r="I7" s="5"/>
      <c r="J7" s="3">
        <v>126.16</v>
      </c>
      <c r="K7" s="3">
        <f t="shared" ref="K7:K9" si="0">I7*J7</f>
        <v>0</v>
      </c>
      <c r="L7" s="16">
        <v>0.1</v>
      </c>
      <c r="M7" s="3">
        <f t="shared" ref="M7:M9" si="1">K7*L7</f>
        <v>0</v>
      </c>
      <c r="N7" s="3">
        <f t="shared" ref="N7:N9" si="2">K7+M7</f>
        <v>0</v>
      </c>
    </row>
    <row r="8" spans="1:14" ht="72" x14ac:dyDescent="0.25">
      <c r="A8" s="5">
        <v>207</v>
      </c>
      <c r="B8" s="3" t="s">
        <v>33</v>
      </c>
      <c r="C8" s="8">
        <v>29788</v>
      </c>
      <c r="D8" s="9" t="s">
        <v>34</v>
      </c>
      <c r="E8" s="11" t="s">
        <v>35</v>
      </c>
      <c r="F8" s="3" t="s">
        <v>19</v>
      </c>
      <c r="G8" s="3" t="s">
        <v>36</v>
      </c>
      <c r="H8" s="3" t="s">
        <v>10</v>
      </c>
      <c r="I8" s="5"/>
      <c r="J8" s="3">
        <v>1522.71</v>
      </c>
      <c r="K8" s="3">
        <f t="shared" si="0"/>
        <v>0</v>
      </c>
      <c r="L8" s="16">
        <v>0.1</v>
      </c>
      <c r="M8" s="3">
        <f t="shared" si="1"/>
        <v>0</v>
      </c>
      <c r="N8" s="3">
        <f t="shared" si="2"/>
        <v>0</v>
      </c>
    </row>
    <row r="9" spans="1:14" ht="24" x14ac:dyDescent="0.25">
      <c r="A9" s="5">
        <v>264</v>
      </c>
      <c r="B9" s="12" t="s">
        <v>37</v>
      </c>
      <c r="C9" s="4">
        <v>327562</v>
      </c>
      <c r="D9" s="9" t="s">
        <v>38</v>
      </c>
      <c r="E9" s="11" t="s">
        <v>39</v>
      </c>
      <c r="F9" s="3" t="s">
        <v>19</v>
      </c>
      <c r="G9" s="3" t="s">
        <v>36</v>
      </c>
      <c r="H9" s="3" t="s">
        <v>10</v>
      </c>
      <c r="I9" s="5"/>
      <c r="J9" s="3">
        <v>18805.150000000001</v>
      </c>
      <c r="K9" s="3">
        <f t="shared" si="0"/>
        <v>0</v>
      </c>
      <c r="L9" s="16">
        <v>0.1</v>
      </c>
      <c r="M9" s="3">
        <f t="shared" si="1"/>
        <v>0</v>
      </c>
      <c r="N9" s="3">
        <f t="shared" si="2"/>
        <v>0</v>
      </c>
    </row>
    <row r="10" spans="1:14" ht="36" x14ac:dyDescent="0.25">
      <c r="A10" s="5">
        <v>265</v>
      </c>
      <c r="B10" s="12" t="s">
        <v>40</v>
      </c>
      <c r="C10" s="8">
        <v>327563</v>
      </c>
      <c r="D10" s="9" t="s">
        <v>38</v>
      </c>
      <c r="E10" s="11" t="s">
        <v>39</v>
      </c>
      <c r="F10" s="3" t="s">
        <v>19</v>
      </c>
      <c r="G10" s="3" t="s">
        <v>18</v>
      </c>
      <c r="H10" s="3" t="s">
        <v>10</v>
      </c>
      <c r="I10" s="5"/>
      <c r="J10" s="3">
        <v>20858.150000000001</v>
      </c>
      <c r="K10" s="3">
        <f t="shared" ref="K10:K22" si="3">I10*J10</f>
        <v>0</v>
      </c>
      <c r="L10" s="16">
        <v>0.1</v>
      </c>
      <c r="M10" s="3">
        <f t="shared" ref="M10:M22" si="4">K10*L10</f>
        <v>0</v>
      </c>
      <c r="N10" s="3">
        <f t="shared" ref="N10:N22" si="5">K10+M10</f>
        <v>0</v>
      </c>
    </row>
    <row r="11" spans="1:14" ht="24" x14ac:dyDescent="0.25">
      <c r="A11" s="5">
        <v>269</v>
      </c>
      <c r="B11" s="13" t="s">
        <v>41</v>
      </c>
      <c r="C11" s="8">
        <v>1328610</v>
      </c>
      <c r="D11" s="9" t="s">
        <v>42</v>
      </c>
      <c r="E11" s="13" t="s">
        <v>43</v>
      </c>
      <c r="F11" s="3" t="s">
        <v>20</v>
      </c>
      <c r="G11" s="3" t="s">
        <v>44</v>
      </c>
      <c r="H11" s="3" t="s">
        <v>21</v>
      </c>
      <c r="I11" s="5"/>
      <c r="J11" s="3">
        <v>1028.07</v>
      </c>
      <c r="K11" s="3">
        <f t="shared" si="3"/>
        <v>0</v>
      </c>
      <c r="L11" s="16">
        <v>0.1</v>
      </c>
      <c r="M11" s="3">
        <f t="shared" si="4"/>
        <v>0</v>
      </c>
      <c r="N11" s="3">
        <f t="shared" si="5"/>
        <v>0</v>
      </c>
    </row>
    <row r="12" spans="1:14" ht="36" x14ac:dyDescent="0.25">
      <c r="A12" s="5">
        <v>344</v>
      </c>
      <c r="B12" s="6" t="s">
        <v>45</v>
      </c>
      <c r="C12" s="8">
        <v>70925</v>
      </c>
      <c r="D12" s="9" t="s">
        <v>46</v>
      </c>
      <c r="E12" s="11" t="s">
        <v>47</v>
      </c>
      <c r="F12" s="3" t="s">
        <v>48</v>
      </c>
      <c r="G12" s="3" t="s">
        <v>49</v>
      </c>
      <c r="H12" s="3" t="s">
        <v>50</v>
      </c>
      <c r="I12" s="5"/>
      <c r="J12" s="3">
        <v>6930.4</v>
      </c>
      <c r="K12" s="3">
        <f t="shared" si="3"/>
        <v>0</v>
      </c>
      <c r="L12" s="16">
        <v>0.1</v>
      </c>
      <c r="M12" s="3">
        <f t="shared" si="4"/>
        <v>0</v>
      </c>
      <c r="N12" s="3">
        <f t="shared" si="5"/>
        <v>0</v>
      </c>
    </row>
    <row r="13" spans="1:14" ht="36" x14ac:dyDescent="0.25">
      <c r="A13" s="5">
        <v>345</v>
      </c>
      <c r="B13" s="6" t="s">
        <v>51</v>
      </c>
      <c r="C13" s="8">
        <v>70926</v>
      </c>
      <c r="D13" s="9" t="s">
        <v>46</v>
      </c>
      <c r="E13" s="9" t="s">
        <v>47</v>
      </c>
      <c r="F13" s="3" t="s">
        <v>48</v>
      </c>
      <c r="G13" s="3" t="s">
        <v>52</v>
      </c>
      <c r="H13" s="3" t="s">
        <v>50</v>
      </c>
      <c r="I13" s="5"/>
      <c r="J13" s="3">
        <v>8990.4</v>
      </c>
      <c r="K13" s="3">
        <f t="shared" si="3"/>
        <v>0</v>
      </c>
      <c r="L13" s="16">
        <v>0.1</v>
      </c>
      <c r="M13" s="3">
        <f t="shared" si="4"/>
        <v>0</v>
      </c>
      <c r="N13" s="3">
        <f t="shared" si="5"/>
        <v>0</v>
      </c>
    </row>
    <row r="14" spans="1:14" ht="36" x14ac:dyDescent="0.25">
      <c r="A14" s="5">
        <v>346</v>
      </c>
      <c r="B14" s="6" t="s">
        <v>53</v>
      </c>
      <c r="C14" s="14">
        <v>70927</v>
      </c>
      <c r="D14" s="9" t="s">
        <v>46</v>
      </c>
      <c r="E14" s="9" t="s">
        <v>47</v>
      </c>
      <c r="F14" s="3" t="s">
        <v>48</v>
      </c>
      <c r="G14" s="3" t="s">
        <v>36</v>
      </c>
      <c r="H14" s="3" t="s">
        <v>50</v>
      </c>
      <c r="I14" s="5"/>
      <c r="J14" s="3">
        <v>11052.9</v>
      </c>
      <c r="K14" s="3">
        <f t="shared" si="3"/>
        <v>0</v>
      </c>
      <c r="L14" s="16">
        <v>0.1</v>
      </c>
      <c r="M14" s="3">
        <f t="shared" si="4"/>
        <v>0</v>
      </c>
      <c r="N14" s="3">
        <f t="shared" si="5"/>
        <v>0</v>
      </c>
    </row>
    <row r="15" spans="1:14" ht="48" x14ac:dyDescent="0.25">
      <c r="A15" s="5">
        <v>347</v>
      </c>
      <c r="B15" s="6" t="s">
        <v>54</v>
      </c>
      <c r="C15" s="14">
        <v>70131</v>
      </c>
      <c r="D15" s="9" t="s">
        <v>55</v>
      </c>
      <c r="E15" s="6" t="s">
        <v>56</v>
      </c>
      <c r="F15" s="3" t="s">
        <v>57</v>
      </c>
      <c r="G15" s="3" t="s">
        <v>36</v>
      </c>
      <c r="H15" s="3" t="s">
        <v>50</v>
      </c>
      <c r="I15" s="5"/>
      <c r="J15" s="3">
        <v>15970.2</v>
      </c>
      <c r="K15" s="3">
        <f t="shared" si="3"/>
        <v>0</v>
      </c>
      <c r="L15" s="16">
        <v>0.1</v>
      </c>
      <c r="M15" s="3">
        <f t="shared" si="4"/>
        <v>0</v>
      </c>
      <c r="N15" s="3">
        <f t="shared" si="5"/>
        <v>0</v>
      </c>
    </row>
    <row r="16" spans="1:14" ht="48" x14ac:dyDescent="0.25">
      <c r="A16" s="5">
        <v>348</v>
      </c>
      <c r="B16" s="6" t="s">
        <v>58</v>
      </c>
      <c r="C16" s="8">
        <v>70132</v>
      </c>
      <c r="D16" s="6" t="s">
        <v>55</v>
      </c>
      <c r="E16" s="11" t="s">
        <v>56</v>
      </c>
      <c r="F16" s="3" t="s">
        <v>57</v>
      </c>
      <c r="G16" s="3" t="s">
        <v>59</v>
      </c>
      <c r="H16" s="3" t="s">
        <v>50</v>
      </c>
      <c r="I16" s="5"/>
      <c r="J16" s="3">
        <v>20741.7</v>
      </c>
      <c r="K16" s="3">
        <f t="shared" si="3"/>
        <v>0</v>
      </c>
      <c r="L16" s="16">
        <v>0.1</v>
      </c>
      <c r="M16" s="3">
        <f t="shared" si="4"/>
        <v>0</v>
      </c>
      <c r="N16" s="3">
        <f t="shared" si="5"/>
        <v>0</v>
      </c>
    </row>
    <row r="17" spans="1:14" ht="48" x14ac:dyDescent="0.25">
      <c r="A17" s="5">
        <v>349</v>
      </c>
      <c r="B17" s="3" t="s">
        <v>60</v>
      </c>
      <c r="C17" s="8">
        <v>70134</v>
      </c>
      <c r="D17" s="3" t="s">
        <v>55</v>
      </c>
      <c r="E17" s="11" t="s">
        <v>56</v>
      </c>
      <c r="F17" s="3" t="s">
        <v>57</v>
      </c>
      <c r="G17" s="3" t="s">
        <v>18</v>
      </c>
      <c r="H17" s="3" t="s">
        <v>50</v>
      </c>
      <c r="I17" s="5"/>
      <c r="J17" s="3">
        <v>25518</v>
      </c>
      <c r="K17" s="3">
        <f t="shared" si="3"/>
        <v>0</v>
      </c>
      <c r="L17" s="16">
        <v>0.1</v>
      </c>
      <c r="M17" s="3">
        <f t="shared" si="4"/>
        <v>0</v>
      </c>
      <c r="N17" s="3">
        <f t="shared" si="5"/>
        <v>0</v>
      </c>
    </row>
    <row r="18" spans="1:14" ht="48" x14ac:dyDescent="0.25">
      <c r="A18" s="5">
        <v>350</v>
      </c>
      <c r="B18" s="3" t="s">
        <v>61</v>
      </c>
      <c r="C18" s="4">
        <v>70133</v>
      </c>
      <c r="D18" s="3" t="s">
        <v>55</v>
      </c>
      <c r="E18" s="11" t="s">
        <v>56</v>
      </c>
      <c r="F18" s="3" t="s">
        <v>57</v>
      </c>
      <c r="G18" s="3" t="s">
        <v>62</v>
      </c>
      <c r="H18" s="3" t="s">
        <v>50</v>
      </c>
      <c r="I18" s="5"/>
      <c r="J18" s="3">
        <v>38245.199999999997</v>
      </c>
      <c r="K18" s="3">
        <f t="shared" si="3"/>
        <v>0</v>
      </c>
      <c r="L18" s="16">
        <v>0.1</v>
      </c>
      <c r="M18" s="3">
        <f t="shared" si="4"/>
        <v>0</v>
      </c>
      <c r="N18" s="3">
        <f t="shared" si="5"/>
        <v>0</v>
      </c>
    </row>
    <row r="19" spans="1:14" ht="48" x14ac:dyDescent="0.25">
      <c r="A19" s="5">
        <v>351</v>
      </c>
      <c r="B19" s="13" t="s">
        <v>63</v>
      </c>
      <c r="C19" s="8">
        <v>70135</v>
      </c>
      <c r="D19" s="9" t="s">
        <v>64</v>
      </c>
      <c r="E19" s="11" t="s">
        <v>56</v>
      </c>
      <c r="F19" s="13" t="s">
        <v>57</v>
      </c>
      <c r="G19" s="3" t="s">
        <v>65</v>
      </c>
      <c r="H19" s="3" t="s">
        <v>50</v>
      </c>
      <c r="I19" s="5"/>
      <c r="J19" s="3">
        <v>49401.599999999999</v>
      </c>
      <c r="K19" s="3">
        <f t="shared" si="3"/>
        <v>0</v>
      </c>
      <c r="L19" s="16">
        <v>0.1</v>
      </c>
      <c r="M19" s="3">
        <f t="shared" si="4"/>
        <v>0</v>
      </c>
      <c r="N19" s="3">
        <f t="shared" si="5"/>
        <v>0</v>
      </c>
    </row>
    <row r="20" spans="1:14" ht="48" x14ac:dyDescent="0.25">
      <c r="A20" s="5">
        <v>352</v>
      </c>
      <c r="B20" s="13" t="s">
        <v>66</v>
      </c>
      <c r="C20" s="8">
        <v>70136</v>
      </c>
      <c r="D20" s="9" t="s">
        <v>64</v>
      </c>
      <c r="E20" s="11" t="s">
        <v>56</v>
      </c>
      <c r="F20" s="13" t="s">
        <v>57</v>
      </c>
      <c r="G20" s="3" t="s">
        <v>67</v>
      </c>
      <c r="H20" s="3" t="s">
        <v>50</v>
      </c>
      <c r="I20" s="5"/>
      <c r="J20" s="3">
        <v>64199.5</v>
      </c>
      <c r="K20" s="3">
        <f t="shared" si="3"/>
        <v>0</v>
      </c>
      <c r="L20" s="16">
        <v>0.1</v>
      </c>
      <c r="M20" s="3">
        <f t="shared" si="4"/>
        <v>0</v>
      </c>
      <c r="N20" s="3">
        <f t="shared" si="5"/>
        <v>0</v>
      </c>
    </row>
    <row r="21" spans="1:14" ht="48" x14ac:dyDescent="0.25">
      <c r="A21" s="5">
        <v>353</v>
      </c>
      <c r="B21" s="13" t="s">
        <v>68</v>
      </c>
      <c r="C21" s="15">
        <v>70137</v>
      </c>
      <c r="D21" s="9" t="s">
        <v>64</v>
      </c>
      <c r="E21" s="11" t="s">
        <v>56</v>
      </c>
      <c r="F21" s="13" t="s">
        <v>57</v>
      </c>
      <c r="G21" s="3" t="s">
        <v>69</v>
      </c>
      <c r="H21" s="3" t="s">
        <v>50</v>
      </c>
      <c r="I21" s="5"/>
      <c r="J21" s="3">
        <v>79010.3</v>
      </c>
      <c r="K21" s="3">
        <f t="shared" si="3"/>
        <v>0</v>
      </c>
      <c r="L21" s="16">
        <v>0.1</v>
      </c>
      <c r="M21" s="3">
        <f t="shared" si="4"/>
        <v>0</v>
      </c>
      <c r="N21" s="3">
        <f t="shared" si="5"/>
        <v>0</v>
      </c>
    </row>
    <row r="22" spans="1:14" ht="48" x14ac:dyDescent="0.25">
      <c r="A22" s="5">
        <v>354</v>
      </c>
      <c r="B22" s="13" t="s">
        <v>70</v>
      </c>
      <c r="C22" s="15">
        <v>70138</v>
      </c>
      <c r="D22" s="9" t="s">
        <v>64</v>
      </c>
      <c r="E22" s="11" t="s">
        <v>56</v>
      </c>
      <c r="F22" s="13" t="s">
        <v>57</v>
      </c>
      <c r="G22" s="3" t="s">
        <v>71</v>
      </c>
      <c r="H22" s="3" t="s">
        <v>50</v>
      </c>
      <c r="I22" s="5"/>
      <c r="J22" s="3">
        <v>118481.9</v>
      </c>
      <c r="K22" s="3">
        <f t="shared" si="3"/>
        <v>0</v>
      </c>
      <c r="L22" s="16">
        <v>0.1</v>
      </c>
      <c r="M22" s="3">
        <f t="shared" si="4"/>
        <v>0</v>
      </c>
      <c r="N22" s="3">
        <f t="shared" si="5"/>
        <v>0</v>
      </c>
    </row>
    <row r="23" spans="1:14" x14ac:dyDescent="0.25">
      <c r="A23" s="19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">
        <f>SUM(K6:K22)</f>
        <v>0</v>
      </c>
    </row>
    <row r="24" spans="1:14" x14ac:dyDescent="0.25">
      <c r="A24" s="19" t="s">
        <v>16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">
        <f>SUM(M6:M22)</f>
        <v>0</v>
      </c>
    </row>
    <row r="25" spans="1:14" x14ac:dyDescent="0.25">
      <c r="A25" s="19" t="s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">
        <f>N23*1.1</f>
        <v>0</v>
      </c>
    </row>
    <row r="34" spans="14:14" x14ac:dyDescent="0.25">
      <c r="N34" s="1"/>
    </row>
  </sheetData>
  <mergeCells count="19">
    <mergeCell ref="A24:M24"/>
    <mergeCell ref="A25:M25"/>
    <mergeCell ref="A1:N1"/>
    <mergeCell ref="A2:N2"/>
    <mergeCell ref="N4:N5"/>
    <mergeCell ref="G4:G5"/>
    <mergeCell ref="H4:H5"/>
    <mergeCell ref="I4:I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A23:M23"/>
  </mergeCells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2021-10-28T13:28:01Z</cp:lastPrinted>
  <dcterms:created xsi:type="dcterms:W3CDTF">2021-08-30T13:00:38Z</dcterms:created>
  <dcterms:modified xsi:type="dcterms:W3CDTF">2022-03-29T07:16:50Z</dcterms:modified>
</cp:coreProperties>
</file>