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D68690DF-F535-4682-9C6F-F797BF637FE7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M11" i="2" s="1"/>
  <c r="K12" i="2"/>
  <c r="M12" i="2" s="1"/>
  <c r="N12" i="2" s="1"/>
  <c r="K13" i="2"/>
  <c r="M13" i="2" s="1"/>
  <c r="K14" i="2"/>
  <c r="M14" i="2" s="1"/>
  <c r="K15" i="2"/>
  <c r="M15" i="2"/>
  <c r="K16" i="2"/>
  <c r="M16" i="2"/>
  <c r="K17" i="2"/>
  <c r="M17" i="2" s="1"/>
  <c r="N17" i="2" s="1"/>
  <c r="K18" i="2"/>
  <c r="M18" i="2" s="1"/>
  <c r="K19" i="2"/>
  <c r="M19" i="2" s="1"/>
  <c r="N19" i="2" s="1"/>
  <c r="K20" i="2"/>
  <c r="K21" i="2"/>
  <c r="M21" i="2"/>
  <c r="K22" i="2"/>
  <c r="M22" i="2" s="1"/>
  <c r="N22" i="2" s="1"/>
  <c r="K23" i="2"/>
  <c r="M23" i="2" s="1"/>
  <c r="N23" i="2" s="1"/>
  <c r="K24" i="2"/>
  <c r="M24" i="2" s="1"/>
  <c r="K25" i="2"/>
  <c r="M25" i="2" s="1"/>
  <c r="N25" i="2" s="1"/>
  <c r="K26" i="2"/>
  <c r="M26" i="2" s="1"/>
  <c r="K27" i="2"/>
  <c r="M27" i="2" s="1"/>
  <c r="K28" i="2"/>
  <c r="M28" i="2" s="1"/>
  <c r="N28" i="2" s="1"/>
  <c r="K29" i="2"/>
  <c r="M29" i="2" s="1"/>
  <c r="N29" i="2" s="1"/>
  <c r="K30" i="2"/>
  <c r="M30" i="2" s="1"/>
  <c r="N30" i="2" s="1"/>
  <c r="K31" i="2"/>
  <c r="M31" i="2" s="1"/>
  <c r="K32" i="2"/>
  <c r="K33" i="2"/>
  <c r="M33" i="2" s="1"/>
  <c r="K34" i="2"/>
  <c r="M34" i="2" s="1"/>
  <c r="N34" i="2" s="1"/>
  <c r="K35" i="2"/>
  <c r="M35" i="2" s="1"/>
  <c r="N35" i="2" s="1"/>
  <c r="K36" i="2"/>
  <c r="M36" i="2" s="1"/>
  <c r="N36" i="2" s="1"/>
  <c r="K37" i="2"/>
  <c r="M37" i="2" s="1"/>
  <c r="K38" i="2"/>
  <c r="M38" i="2" s="1"/>
  <c r="K39" i="2"/>
  <c r="M39" i="2" s="1"/>
  <c r="K40" i="2"/>
  <c r="M40" i="2" s="1"/>
  <c r="N40" i="2" s="1"/>
  <c r="K41" i="2"/>
  <c r="M41" i="2" s="1"/>
  <c r="N41" i="2" s="1"/>
  <c r="K42" i="2"/>
  <c r="M42" i="2" s="1"/>
  <c r="K43" i="2"/>
  <c r="M43" i="2" s="1"/>
  <c r="K44" i="2"/>
  <c r="K45" i="2"/>
  <c r="M45" i="2" s="1"/>
  <c r="K46" i="2"/>
  <c r="M46" i="2" s="1"/>
  <c r="N46" i="2" s="1"/>
  <c r="K47" i="2"/>
  <c r="M47" i="2" s="1"/>
  <c r="N47" i="2" s="1"/>
  <c r="K48" i="2"/>
  <c r="K49" i="2"/>
  <c r="M49" i="2" s="1"/>
  <c r="K50" i="2"/>
  <c r="M50" i="2" s="1"/>
  <c r="K51" i="2"/>
  <c r="M51" i="2"/>
  <c r="K52" i="2"/>
  <c r="M52" i="2" s="1"/>
  <c r="N52" i="2" s="1"/>
  <c r="K53" i="2"/>
  <c r="M53" i="2" s="1"/>
  <c r="N53" i="2" s="1"/>
  <c r="K54" i="2"/>
  <c r="M54" i="2"/>
  <c r="N54" i="2" s="1"/>
  <c r="K55" i="2"/>
  <c r="M55" i="2" s="1"/>
  <c r="K56" i="2"/>
  <c r="M56" i="2" s="1"/>
  <c r="K57" i="2"/>
  <c r="M57" i="2" s="1"/>
  <c r="K58" i="2"/>
  <c r="M58" i="2" s="1"/>
  <c r="N58" i="2" s="1"/>
  <c r="K59" i="2"/>
  <c r="M59" i="2" s="1"/>
  <c r="K60" i="2"/>
  <c r="M60" i="2" s="1"/>
  <c r="N60" i="2" s="1"/>
  <c r="K61" i="2"/>
  <c r="M61" i="2" s="1"/>
  <c r="N61" i="2" s="1"/>
  <c r="K62" i="2"/>
  <c r="M62" i="2" s="1"/>
  <c r="K63" i="2"/>
  <c r="M63" i="2"/>
  <c r="K64" i="2"/>
  <c r="M64" i="2" s="1"/>
  <c r="K65" i="2"/>
  <c r="M65" i="2" s="1"/>
  <c r="N65" i="2" s="1"/>
  <c r="K66" i="2"/>
  <c r="M66" i="2" s="1"/>
  <c r="K67" i="2"/>
  <c r="M67" i="2" s="1"/>
  <c r="N67" i="2" s="1"/>
  <c r="K68" i="2"/>
  <c r="M68" i="2" s="1"/>
  <c r="K69" i="2"/>
  <c r="M69" i="2"/>
  <c r="K70" i="2"/>
  <c r="M70" i="2" s="1"/>
  <c r="N70" i="2" s="1"/>
  <c r="K71" i="2"/>
  <c r="M71" i="2" s="1"/>
  <c r="K72" i="2"/>
  <c r="M72" i="2" s="1"/>
  <c r="N72" i="2" s="1"/>
  <c r="K73" i="2"/>
  <c r="M73" i="2" s="1"/>
  <c r="N73" i="2" s="1"/>
  <c r="K74" i="2"/>
  <c r="M74" i="2" s="1"/>
  <c r="K75" i="2"/>
  <c r="K76" i="2"/>
  <c r="M76" i="2" s="1"/>
  <c r="N76" i="2" s="1"/>
  <c r="K77" i="2"/>
  <c r="M77" i="2" s="1"/>
  <c r="N77" i="2" s="1"/>
  <c r="K78" i="2"/>
  <c r="M78" i="2"/>
  <c r="N78" i="2" s="1"/>
  <c r="K79" i="2"/>
  <c r="M79" i="2" s="1"/>
  <c r="N79" i="2" s="1"/>
  <c r="K80" i="2"/>
  <c r="K81" i="2"/>
  <c r="M81" i="2" s="1"/>
  <c r="K82" i="2"/>
  <c r="M82" i="2" s="1"/>
  <c r="N82" i="2" s="1"/>
  <c r="K83" i="2"/>
  <c r="M83" i="2" s="1"/>
  <c r="K84" i="2"/>
  <c r="M84" i="2" s="1"/>
  <c r="N84" i="2" s="1"/>
  <c r="K85" i="2"/>
  <c r="M85" i="2" s="1"/>
  <c r="K86" i="2"/>
  <c r="M86" i="2" s="1"/>
  <c r="K87" i="2"/>
  <c r="M87" i="2"/>
  <c r="K88" i="2"/>
  <c r="M88" i="2" s="1"/>
  <c r="N88" i="2" s="1"/>
  <c r="M10" i="2"/>
  <c r="N10" i="2" s="1"/>
  <c r="K7" i="2"/>
  <c r="M7" i="2" s="1"/>
  <c r="N7" i="2" s="1"/>
  <c r="K8" i="2"/>
  <c r="M8" i="2" s="1"/>
  <c r="N8" i="2" s="1"/>
  <c r="K9" i="2"/>
  <c r="M9" i="2" s="1"/>
  <c r="N9" i="2" s="1"/>
  <c r="K10" i="2"/>
  <c r="N48" i="2" l="1"/>
  <c r="N85" i="2"/>
  <c r="N37" i="2"/>
  <c r="N16" i="2"/>
  <c r="N43" i="2"/>
  <c r="N59" i="2"/>
  <c r="N71" i="2"/>
  <c r="N49" i="2"/>
  <c r="N64" i="2"/>
  <c r="M48" i="2"/>
  <c r="N11" i="2"/>
  <c r="N63" i="2"/>
  <c r="N15" i="2"/>
  <c r="N83" i="2"/>
  <c r="N24" i="2"/>
  <c r="N13" i="2"/>
  <c r="N66" i="2"/>
  <c r="N55" i="2"/>
  <c r="N51" i="2"/>
  <c r="N18" i="2"/>
  <c r="N45" i="2"/>
  <c r="N57" i="2"/>
  <c r="N87" i="2"/>
  <c r="N39" i="2"/>
  <c r="N81" i="2"/>
  <c r="N33" i="2"/>
  <c r="M75" i="2"/>
  <c r="N75" i="2" s="1"/>
  <c r="N42" i="2"/>
  <c r="N31" i="2"/>
  <c r="N27" i="2"/>
  <c r="N69" i="2"/>
  <c r="N21" i="2"/>
  <c r="N68" i="2"/>
  <c r="N56" i="2"/>
  <c r="M80" i="2"/>
  <c r="N80" i="2" s="1"/>
  <c r="M44" i="2"/>
  <c r="N44" i="2" s="1"/>
  <c r="M32" i="2"/>
  <c r="N32" i="2" s="1"/>
  <c r="M20" i="2"/>
  <c r="N20" i="2" s="1"/>
  <c r="N86" i="2"/>
  <c r="N62" i="2"/>
  <c r="N50" i="2"/>
  <c r="N38" i="2"/>
  <c r="N26" i="2"/>
  <c r="N14" i="2"/>
  <c r="N74" i="2"/>
  <c r="K6" i="2"/>
  <c r="N89" i="2" l="1"/>
  <c r="N91" i="2" s="1"/>
  <c r="M6" i="2"/>
  <c r="N6" i="2" l="1"/>
  <c r="N90" i="2"/>
</calcChain>
</file>

<file path=xl/sharedStrings.xml><?xml version="1.0" encoding="utf-8"?>
<sst xmlns="http://schemas.openxmlformats.org/spreadsheetml/2006/main" count="540" uniqueCount="357">
  <si>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</si>
  <si>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</si>
  <si>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</si>
  <si>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</si>
  <si>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</si>
  <si>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</si>
  <si>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</si>
  <si>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</si>
  <si>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</si>
  <si>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</si>
  <si>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</si>
  <si>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</si>
  <si>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</si>
  <si>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</si>
  <si>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</si>
  <si>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</si>
  <si>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</si>
  <si>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</si>
  <si>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</si>
  <si>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100 mg</t>
  </si>
  <si>
    <t>film tableta</t>
  </si>
  <si>
    <t>tableta</t>
  </si>
  <si>
    <t>rastvor za infuziju</t>
  </si>
  <si>
    <t>boca</t>
  </si>
  <si>
    <t>emulzija za infuziju</t>
  </si>
  <si>
    <t>kesa</t>
  </si>
  <si>
    <t>ml</t>
  </si>
  <si>
    <t>koncentrat za rastvor za infuziju</t>
  </si>
  <si>
    <t>emulzija za injekciju/infuziju</t>
  </si>
  <si>
    <t>УКУПНА ВРЕДНОСТ СА ПДВ-ом:</t>
  </si>
  <si>
    <t>Количина</t>
  </si>
  <si>
    <t>Phoenix Pharma d.o.o.</t>
  </si>
  <si>
    <t>esomeprazol 40 mg</t>
  </si>
  <si>
    <t>0122814
0122816</t>
  </si>
  <si>
    <t>PEPTIX/SOLEZOL</t>
  </si>
  <si>
    <t>Hemofarm AD VRSAC/Anfarm Hellas S.A.</t>
  </si>
  <si>
    <t>prašak za rastvor za injekciju/infuziju</t>
  </si>
  <si>
    <t>40mg</t>
  </si>
  <si>
    <t>budesonid</t>
  </si>
  <si>
    <t>BUDENOFALK</t>
  </si>
  <si>
    <t>Dr. Falk Pharma GmbH</t>
  </si>
  <si>
    <t>rektalna pena</t>
  </si>
  <si>
    <t>1.2g (2mg/doza)</t>
  </si>
  <si>
    <t>kontejner pod pritiskom</t>
  </si>
  <si>
    <t>mesalazin 1 g</t>
  </si>
  <si>
    <t>PENTASA</t>
  </si>
  <si>
    <t>Ferring-Lečiva, A.S.</t>
  </si>
  <si>
    <t>rektalna suspenzija</t>
  </si>
  <si>
    <t>1g/100ml</t>
  </si>
  <si>
    <t>mesalazin 4 g</t>
  </si>
  <si>
    <t>SALOFALK</t>
  </si>
  <si>
    <t>Dr Falk Pharma GmbH</t>
  </si>
  <si>
    <t>4g/60ml</t>
  </si>
  <si>
    <t>dalteparin-natrijum 2500 i.j.</t>
  </si>
  <si>
    <t>FRAGMIN</t>
  </si>
  <si>
    <t>Pfizer Manufacturing Belgium NV</t>
  </si>
  <si>
    <t>2500 i.j./0.2 ml</t>
  </si>
  <si>
    <t>injekcioni špric</t>
  </si>
  <si>
    <t>dalteparin-natrijum 10000 i.j.</t>
  </si>
  <si>
    <t>rastvor za injekciju/infuziju</t>
  </si>
  <si>
    <t>10000 i.j./1 ml</t>
  </si>
  <si>
    <t>enoksaparin 2000 i.j.</t>
  </si>
  <si>
    <t>CLEXANE</t>
  </si>
  <si>
    <t>Sanofi Winthrop Industrie-LE TRAIT;SANOFI WINTHROP INDUSTRIE,Chinoin Pharmaceutical AND Chemical Works Co.Ltd</t>
  </si>
  <si>
    <t>rastvor za injekciju u napunjenom injekcionom špricu</t>
  </si>
  <si>
    <t>2000 i.j./0,2 ml</t>
  </si>
  <si>
    <t>enoksaparin 4000 i.j.</t>
  </si>
  <si>
    <t>4000 i.j./0,4 ml</t>
  </si>
  <si>
    <t>enoksaparin 6000 i.j.</t>
  </si>
  <si>
    <t>6000 i.j./0,6 ml</t>
  </si>
  <si>
    <t>enoksaparin 8000 i.j.</t>
  </si>
  <si>
    <t>8000 i.j./0,8 ml</t>
  </si>
  <si>
    <t>nadroparin kalcijum 5700 i.j.</t>
  </si>
  <si>
    <t xml:space="preserve">FRAXIPARINE </t>
  </si>
  <si>
    <t>Aspen Notre Dame de Bondeville</t>
  </si>
  <si>
    <t>5700 i.j./0,6 ml</t>
  </si>
  <si>
    <t>apiksaban 2,5 mg</t>
  </si>
  <si>
    <t>1068025
1068026</t>
  </si>
  <si>
    <t>ELIQUIS</t>
  </si>
  <si>
    <t>Bristol Myers Squibb S.R.L;
Pfizer Manufacturing Deutschland GmbH-Betriebsstatte Freiburg</t>
  </si>
  <si>
    <t>2,5 mg</t>
  </si>
  <si>
    <t>fitomenadion (vitamin K1) 10mg</t>
  </si>
  <si>
    <t xml:space="preserve">KONAKION MM </t>
  </si>
  <si>
    <t>CHEPLAPHARM ARZNEIMITTEL GMBH</t>
  </si>
  <si>
    <t>10  mg/1 ml</t>
  </si>
  <si>
    <t>fitomenadion (vitamin K1) 2mg</t>
  </si>
  <si>
    <t>2mg/0,2 ml</t>
  </si>
  <si>
    <t>gvožđe (III) hidroksid saharoza kompleks 100 mg</t>
  </si>
  <si>
    <t>0060250
0060251</t>
  </si>
  <si>
    <t>FERROVIN/FERRUM Sandoz</t>
  </si>
  <si>
    <t>Rafarm SA/Salutas Pharma GMBH</t>
  </si>
  <si>
    <t>rastvor za injekciju/infuziju/ koncentrat za rastvor za infuziju</t>
  </si>
  <si>
    <t>100 mg/5 ml</t>
  </si>
  <si>
    <t>hidroksokobalamin 2500 mcg</t>
  </si>
  <si>
    <t xml:space="preserve">OHB 12 </t>
  </si>
  <si>
    <t>Galenika AD BEOGRAD</t>
  </si>
  <si>
    <t>2500 mcg/2 ml</t>
  </si>
  <si>
    <t>glukoza 5%, boca 500 ml</t>
  </si>
  <si>
    <t>0173220
0173305
0173245</t>
  </si>
  <si>
    <t>GLUCOSI INFUNDIBILE  5%/GLUKOZA 5% B.BRAUN/GLUCOSE 5% FRESENIUS</t>
  </si>
  <si>
    <t>Hemofarm AD VRSAC/B. Braun Melsungen AG;  B. Braun Medical SA,S.C.B.BRAUN PHARMACEUTICALS S.A./Fresenius Kabi Italia S.R.L.,FRESENIUS KABI DEUTSCHLAND GMBH,FRESENIUS KABI POLSKA SP.Z.O.O.</t>
  </si>
  <si>
    <t>500 ml (5%)</t>
  </si>
  <si>
    <t xml:space="preserve">boca </t>
  </si>
  <si>
    <t>glukoza 10%, boca 500 ml</t>
  </si>
  <si>
    <t>0173225
0173300</t>
  </si>
  <si>
    <t>GLUCOSI INFUNDIBILE  10%/GLUKOZA 10% B.BRAUN</t>
  </si>
  <si>
    <t>Hemofarm AD VRSAC/B.Braun Melsungen AG; B.Braun Medical SA,S.C.B.BRAUN PHARMACEUTICALS S.A.</t>
  </si>
  <si>
    <t>500 ml (10%)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</si>
  <si>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</t>
  </si>
  <si>
    <t>OLICLINOMEL N4-550E</t>
  </si>
  <si>
    <t>Baxter S.A.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</si>
  <si>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</si>
  <si>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</t>
  </si>
  <si>
    <t>OLICLINOMEL N7-1000E</t>
  </si>
  <si>
    <t>1000 ml (20,7g/l + 11,5 g/l + 10,3 g/l + 4,8 g/l + 6 g/l + 7,3 g/l + 5,8 g/l + 4 g/l + 5,6 g/l + 6,8 g/l + 5 g/l + 4,2 g/l + 1,8 g/l + 0,4 g/l + 5,8 g/l + 6,12 g/l + 5,36 g/l + 4,47 g/l + 1,12 g/l + 400 g/l + 0,74 g/l + 200 g/l)</t>
  </si>
  <si>
    <t>Baxter SA</t>
  </si>
  <si>
    <t>2000 ml (20,7g/l + 11,5g/l + 10,3g/l + 4,8g/l + 6g/l + 7,3g/l + 5,8g/l + 4g/l + 5,6g/l + 6,8g/l + 5g/l + 4,2g/l + 1,8g/l + 0,4g/l + 5,8g/l + 6,12g/l + 5,36g/l + 4,47g/l + 1,12g/l + 400g/l + 0,74g/l + 200g/l)</t>
  </si>
  <si>
    <t>natrijum hlorid, kalijum hlorid, kalcijum hlorid (Ringerov rastvor), kesa 500 ml</t>
  </si>
  <si>
    <t>RINGEROV RASTVOR BAXTER</t>
  </si>
  <si>
    <t>Bieffe Medital S.A.; Baxter Healthcare Limited; Baxter S.A.</t>
  </si>
  <si>
    <t>500 ml (8,6 g/l + 0,3 g/l + 0,33 g/l)</t>
  </si>
  <si>
    <t>natrijum hlorid, kalijum hlorid, kalcijum hlorid (Ringerov rastvor), boca plastična 500 ml</t>
  </si>
  <si>
    <t>0175260
0175315</t>
  </si>
  <si>
    <t>NATRII CHLORIDI INFUNDIBILE COMPOSITUM(Ringerov rastvor) /RINGEROV RASTVOR B.BRAUN</t>
  </si>
  <si>
    <t>Hemofarm a.d.VRSAC/B.Braun Melsungen AG;S.C.B.BRAUN PHARMACEUTICALS S.A.</t>
  </si>
  <si>
    <t>500 ml (8,6 g/l + 0,3 g/l+ 0,33 g/l)</t>
  </si>
  <si>
    <t>natrijum hlorid, kalijum hlorid, kalcijum hlorid, natrijum laktat (Hartmanov rastvor), kesa 500 ml</t>
  </si>
  <si>
    <t>HARTMANOV RASTVOR BAXTER</t>
  </si>
  <si>
    <t>Bieffe Medital S.A.; Baxter Healthcare LTD; Baxter S.A.</t>
  </si>
  <si>
    <t>500 ml (6 g/l + 0,4 g/l + 0,27 g/l + 3,2 g/l)</t>
  </si>
  <si>
    <t>natrijum hlorid, kalijum hlorid, kalcijum hlorid, natrijum laktat (Hartmanov rastvor), boca plastična 500 ml</t>
  </si>
  <si>
    <t>0175185
0175320</t>
  </si>
  <si>
    <t>HARTMANOV RASTVOR  /HARTMANOV RASTVOR B.BRAUN</t>
  </si>
  <si>
    <t>500 ml (6,02 g/l + 0,373 g/l + 0,294 g/l + 3,25 g/l) / (6 g/l + 0,4 g/l + 0,27g/l + 6,24 g/l)</t>
  </si>
  <si>
    <t>glukoza, natrijum-hlorid, natrijum-laktat, kalcijum-hlorid, magnezijum-hlorid, 5000 ml (1,36%)</t>
  </si>
  <si>
    <t>DIANEAL PD4</t>
  </si>
  <si>
    <t>Baxter Healthcare S.A.</t>
  </si>
  <si>
    <t>rastvor za peritonealnu dijalizu</t>
  </si>
  <si>
    <t>5000 ml (1,36% m/v+(13,6 g/l)+5,38 g/l+4,48 g/l+0,184 g/l+0,051g/l)</t>
  </si>
  <si>
    <t>glukoza, natrijum-hlorid, natrijum-laktat, kalcijum-hlorid, magnezijum-hlorid, 5000 ml (2,27%)</t>
  </si>
  <si>
    <t>5000 ml  (2,27% m/v+(22,7 g/l)+5,38 g/l+4,48 g/l+0,184 g/l+0,051 g/l)</t>
  </si>
  <si>
    <t>glukoza, natrijum-hlorid, natrijum-laktat, kalcijum-hlorid, magnezijum-hlorid, 5000 ml (3,86%)</t>
  </si>
  <si>
    <t>5000 ml  (3,86% m/v+(38,6 g/l)+5,38 g/l+4,48 g/l+0,184 g/l+0,051 g/l)</t>
  </si>
  <si>
    <t>ikodekstrin, natrijum-hlorid, natrijum(S)-laktat, kalcijum-hlorid, magnezijum-hlorid, 2000 ml</t>
  </si>
  <si>
    <t>EXTRANEAL</t>
  </si>
  <si>
    <t xml:space="preserve"> Baxter Healthcare S.A.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</si>
  <si>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</si>
  <si>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</si>
  <si>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NUTRINEAL PD4</t>
  </si>
  <si>
    <t>2000 ml (0,3 g/l+0,27 g/l+0,57 g/l+0,646 g/l+0,51 g/l+0,595 g/l+0,51 g/l+0,951 g/l+1,393 g/l+0,85 g/l+0,85 g/l+1,02 g/l+0,955 g/l+0,714 g/l+1,071 g/l+0,184 g/l+0,0508 g/l+4,48 g/l+5,38 g/l</t>
  </si>
  <si>
    <t>glukoza, natrijum-hlorid, kalcijum-hlorid, magnezijum-hlorid, natrijum-hidrogenkarbonat, natrijum-laktat, dvostruka plastična kesa 2000 ml (1,36%)</t>
  </si>
  <si>
    <t>PHYSIONEAL 40 glukoza 1,36% m/v /13,6 mg/ml</t>
  </si>
  <si>
    <t>2000 ml (13,6g/l+5,38g/l+0,184g/l+ 0,051g/l+2,1g/l+1,68g/l)</t>
  </si>
  <si>
    <t>glukoza, natrijum-hlorid, kalcijum-hlorid, magnezijum-hlorid, natrijum-hidrogenkarbonat, natrijum-laktat, jednostruka plastična kesa 2500 ml (1,36%)</t>
  </si>
  <si>
    <t>2500 ml (13,6g/l+5,38g/l+0,184g/l+ 0,051g/l+2,1g/l+1,68g/l)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</si>
  <si>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</si>
  <si>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jednostruka plastična kesa 2500 ml (2,27%)</t>
  </si>
  <si>
    <t>PHYSIONEAL 40 glukoza 2,27% m/v /22,7 mg/ml</t>
  </si>
  <si>
    <t>2500 ml (22,7g/l+5,38g/l+0,184g/l+ 0,051g/l+2,1g/l+1,68g/l)</t>
  </si>
  <si>
    <t>glukoza, natrijum-hlorid, kalcijum-hlorid, magnezijum-hlorid, natrijum-hidrogenkarbonat, natrijum-laktat, 2000 ml (2,27%)</t>
  </si>
  <si>
    <t>2000 ml (22,7g/l+5,38g/l+0,184g/l+ 0,051g/l+2,1g/l+1,68g/l)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</si>
  <si>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</si>
  <si>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</si>
  <si>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PHYSIONEAL 40 glukoza 3,86% m/v /38,6 mg/ml</t>
  </si>
  <si>
    <t>2000 ml (38,6g/l+5,38g/l+0,184g/l+ 0,051g/l+2,1g/l+1,68g/l)</t>
  </si>
  <si>
    <t>kalijum-hlorid 1 mmol/ml, 20 ml</t>
  </si>
  <si>
    <t>0175150
0175333</t>
  </si>
  <si>
    <t>KALIUM CHLORID FRESENIUS/KALIJUM HLORID 7,45% B.BRAUN</t>
  </si>
  <si>
    <t>Fresenius Kabi Norge AS/B.Braun Melsungen AG</t>
  </si>
  <si>
    <t>20 ml (1 mmol/ml)</t>
  </si>
  <si>
    <t>ampula/ ampula Mini-plasco Connect</t>
  </si>
  <si>
    <t>natrijum hlorid 0,9% (fiziološki rastvor), kesa 100 ml</t>
  </si>
  <si>
    <t>NATRII CHLORIDI INFUNDIBILE 0,9%</t>
  </si>
  <si>
    <t>Bieffe Medital S.A.; Bieffe Medital SPA; Baxter Healthcare Limited; Baxter S.A.; Baxter Healthcare S.A.</t>
  </si>
  <si>
    <t>100 ml (9 g/l)</t>
  </si>
  <si>
    <t>natrijum hlorid 0,9% (fiziološki rastvor), kesa 250 ml</t>
  </si>
  <si>
    <t>250 ml (9 g/l)</t>
  </si>
  <si>
    <t>natrijum hlorid 0,9% (fiziološki rastvor), kesa 500 ml</t>
  </si>
  <si>
    <t>500 ml (9 g/l)</t>
  </si>
  <si>
    <t>natrijum hlorid 0,9% (fiziološki rastvor), boca plastična 500 ml</t>
  </si>
  <si>
    <t>0175240
0175310
0175592</t>
  </si>
  <si>
    <t xml:space="preserve">NATRII CHLORIDI INFUNDIBILE /NATRIJUM  HLORID 0.9% B.BRAUN/NATRIJUM-HLORID KABI </t>
  </si>
  <si>
    <t>Hemofarm AD VRSAC/B.Braun Melsungen AG; B.Braun Medical SA;S.C.B.BRAUN PHARMACEUTICALS S.A./FRESENIUS KABI ESPANA SA,FRESENIUS KABI DEUTSCHLAND GMBH,FRESENIUS KABI ITALIA S.R.L.,FRESENIUS KABI POLSKA SP. Z O.O.</t>
  </si>
  <si>
    <t>500 ml (9g/l)</t>
  </si>
  <si>
    <t>amjodaron 150 mg</t>
  </si>
  <si>
    <t>CORDARONE</t>
  </si>
  <si>
    <t>Sanofi Winthrop Industrie</t>
  </si>
  <si>
    <t>150 mg/3 ml</t>
  </si>
  <si>
    <t>dobutamin 250 mg</t>
  </si>
  <si>
    <t>0105401
0105000</t>
  </si>
  <si>
    <t>DOBUTAMIN ADMEDA 250/DOBUTAMINE PANPHARMA</t>
  </si>
  <si>
    <t>Haupt Pharma Wulfing GmbH, Nemačka za Admeda Arzneimittel GmbH/Panpharma GmBH</t>
  </si>
  <si>
    <t>250 mg</t>
  </si>
  <si>
    <t>urapidil 25 mg</t>
  </si>
  <si>
    <t>0103290
0103293</t>
  </si>
  <si>
    <t>EBRANTIL 25/URAPIDIL CARINOPHARM 25 mg</t>
  </si>
  <si>
    <t>Takeda  GmbH;
Takeda Austria GmbH/Haupt Pharma Wulfing GmbH</t>
  </si>
  <si>
    <t xml:space="preserve"> 25 mg/5 ml</t>
  </si>
  <si>
    <t>urapidil 50 mg</t>
  </si>
  <si>
    <t>0103291
0103294</t>
  </si>
  <si>
    <t>EBRANTIL 50/URAPIDIL CARINOPHARM 50 mg</t>
  </si>
  <si>
    <t xml:space="preserve"> 50 mg/10 ml</t>
  </si>
  <si>
    <t>povidon 10%, rastvor za kožu 500 ml</t>
  </si>
  <si>
    <t>POVIDON JOD HF</t>
  </si>
  <si>
    <t>Hemofarm AD VRSAC</t>
  </si>
  <si>
    <t>rastvor za kožu</t>
  </si>
  <si>
    <t>500 ml (10 %)</t>
  </si>
  <si>
    <t>karboprost (PGM15) 0,25 mg</t>
  </si>
  <si>
    <t>PROSTIN 15M</t>
  </si>
  <si>
    <t>0,25 mg/ml</t>
  </si>
  <si>
    <t xml:space="preserve">menotrofin 75 i.j. </t>
  </si>
  <si>
    <t>0044086
0044400</t>
  </si>
  <si>
    <t>MENOPUR/MERIONAL</t>
  </si>
  <si>
    <t>Ferring GmbH/IBSA Institut Biochemique S.A.</t>
  </si>
  <si>
    <t>prašak i rastvarač za rastvor za injekciju</t>
  </si>
  <si>
    <t>1ml (75 i.j. FSH/75 i.j. LH) / 75 i.j.</t>
  </si>
  <si>
    <t>urofolitropin 75 i.j.</t>
  </si>
  <si>
    <t>FOSTIMON</t>
  </si>
  <si>
    <t>IBSA Institut Biochemique S.A.</t>
  </si>
  <si>
    <t>75 i.j./ml</t>
  </si>
  <si>
    <t>liobočica</t>
  </si>
  <si>
    <t>folitropin beta 300 i.j.</t>
  </si>
  <si>
    <t>PUREGON</t>
  </si>
  <si>
    <t>Organon Ireland Limited,N.V.ORGANON</t>
  </si>
  <si>
    <t>300 i.j./0,36 ml</t>
  </si>
  <si>
    <t>uložak</t>
  </si>
  <si>
    <t>folitropin beta 600 i.j.</t>
  </si>
  <si>
    <t>600 i.j./0,72 ml</t>
  </si>
  <si>
    <t>folitropin beta 900 i.j.</t>
  </si>
  <si>
    <t>900 i.j./1,08 ml</t>
  </si>
  <si>
    <t>folitropin delta (12mcg/0,36ml)</t>
  </si>
  <si>
    <t>REKOVELLE</t>
  </si>
  <si>
    <t>Ferring GmbH</t>
  </si>
  <si>
    <t>rastvor za injekciju u napunjenom injekcionom penu</t>
  </si>
  <si>
    <t>0,36 ml (12mcg/0,36ml)</t>
  </si>
  <si>
    <t>napunjeni injekcioni pen</t>
  </si>
  <si>
    <t>folitropin delta (36mcg/1,08ml)</t>
  </si>
  <si>
    <t>1,08 ml (36mcg/1,08ml)</t>
  </si>
  <si>
    <t>folitropin delta (72mcg/2,16ml)</t>
  </si>
  <si>
    <t>2,16 ml (72mcg/2,16ml)</t>
  </si>
  <si>
    <t>oktreotid  0,1 mg</t>
  </si>
  <si>
    <t xml:space="preserve">SANDOSTATIN </t>
  </si>
  <si>
    <t>Novartis Pharma Stein AG</t>
  </si>
  <si>
    <t>0,1 mg/ml</t>
  </si>
  <si>
    <t>oktreotid 10 mg</t>
  </si>
  <si>
    <t>SANDOSTATIN LAR</t>
  </si>
  <si>
    <t>Novartis Pharma Stein AG,NOVARTIS PHARMA GMBH,NOVARTIS FARMACEUTICA S.A.</t>
  </si>
  <si>
    <t>prašak i rastvarač za suspenziju za injekciju</t>
  </si>
  <si>
    <t>10 mg/2 ml</t>
  </si>
  <si>
    <t>ganireliks 0,25 mg</t>
  </si>
  <si>
    <t>ORGALUTRAN</t>
  </si>
  <si>
    <t>0,25 mg/0,5 ml</t>
  </si>
  <si>
    <t>betametazon 7 mg</t>
  </si>
  <si>
    <t>DIPROPHOS</t>
  </si>
  <si>
    <t>Schering-Plough Labo NV</t>
  </si>
  <si>
    <t>suspenzija za injekciju</t>
  </si>
  <si>
    <t>7 mg/ml</t>
  </si>
  <si>
    <t>cefazolin 1 g</t>
  </si>
  <si>
    <t>0321962
0321030
0321854</t>
  </si>
  <si>
    <t>CEFAZOLIN/PRIMACEPH/CEFAZOLIN PHARMANOVA</t>
  </si>
  <si>
    <t>Galenika AD BEOGRAD,ACS DOBFAR S.P.A./PharmaSwiss d.o.o.,BEOGRAD/SIC "Borshchahivskiy CHEMICAL-PHARMACEUTICAL PLANT" PJSC</t>
  </si>
  <si>
    <t>1 g</t>
  </si>
  <si>
    <t>ceftriakson 1 g</t>
  </si>
  <si>
    <t>0321758
0321329
0321863
0321997
0321989</t>
  </si>
  <si>
    <t>AZARAN /LONGACEPH /LENDACIN/CEFTRIAXON-MIP/CEFTRIAKSON PHARMANOVA</t>
  </si>
  <si>
    <t>HEMOFARM AD VRSAC/GALENIKA AD BEOGRAD,ACS DOBFAR S.P.A./Sandoz GmbH-ORGANISATIONSEINHEIT TECHOPS/Chephasaar Chem.-Pharm.FABRIK GMBH/SIC "Borshchahivskiy CHEMICAL-PHARMACEUTICAL PLANT" PJSC</t>
  </si>
  <si>
    <t>sulfametoksazol, trimetoprim, 400 mg + 80 mg</t>
  </si>
  <si>
    <t>BACTRIM Roche</t>
  </si>
  <si>
    <t>F. Hoffmann-La Roche Ltd.</t>
  </si>
  <si>
    <t>(400 mg + 80 mg)/5 ml</t>
  </si>
  <si>
    <t>ciprofloksacin 100 mg</t>
  </si>
  <si>
    <t>0329412
0329403</t>
  </si>
  <si>
    <t>MAROCEN  /CITERAL</t>
  </si>
  <si>
    <t>Hemofarm a.d.VRSAC/Alkaloid d.o.o. Beograd; Alkaloid a.d. Skopje</t>
  </si>
  <si>
    <t>kolistimetat-natrijum 1 Mi.j.</t>
  </si>
  <si>
    <t>COLISTIN Zentiva</t>
  </si>
  <si>
    <t>Xellia Pharmaceuticals APS</t>
  </si>
  <si>
    <t>1.000.000 i.j.</t>
  </si>
  <si>
    <t>kolistimetat-natrijum 2M i.j.</t>
  </si>
  <si>
    <t>2.000.000 i.j.</t>
  </si>
  <si>
    <t>linezolid inf 600 mg</t>
  </si>
  <si>
    <t>ZENIX</t>
  </si>
  <si>
    <t>HEMOFARM AD VRSAC</t>
  </si>
  <si>
    <t>600 mg/300 ml</t>
  </si>
  <si>
    <t>boca/kesa</t>
  </si>
  <si>
    <t>flukonazol 200 mg</t>
  </si>
  <si>
    <t>0327357
0327001
0327312</t>
  </si>
  <si>
    <t>FLUCONAL/FLUCONAZOLE B.BRAUN/Diflucan</t>
  </si>
  <si>
    <t>Hemofarm AD VRSAC/B.Braun Medical SA/FAREVA AMBOISE</t>
  </si>
  <si>
    <t>200 mg/100 ml</t>
  </si>
  <si>
    <t>bočica/kontejner plastični</t>
  </si>
  <si>
    <t>tetanus imunoglobulin, humani 250 i.j.</t>
  </si>
  <si>
    <t>TETAGAM P</t>
  </si>
  <si>
    <t>CSL Behring GmbH</t>
  </si>
  <si>
    <t>250 i.j./ml</t>
  </si>
  <si>
    <t>ciklosporin 250 mg</t>
  </si>
  <si>
    <t>SANDIMMUN</t>
  </si>
  <si>
    <t>250 mg/5 ml</t>
  </si>
  <si>
    <t>ketorolak amp 30 mg</t>
  </si>
  <si>
    <t>0162522
0162162</t>
  </si>
  <si>
    <t>ZODOL/KETOROLAC PEYTON</t>
  </si>
  <si>
    <t>HEMOFARM AD VRSAC u saradnji sa ATNAHS PHARMA UK LIMITED/UAB NORAMEDA</t>
  </si>
  <si>
    <t>30 mg/ml</t>
  </si>
  <si>
    <t>rokuronijum bromid 50 mg</t>
  </si>
  <si>
    <t>0082052
0082053
0082054</t>
  </si>
  <si>
    <t>ESMERON/ROCURONIUM BROMIDE KALCEKS</t>
  </si>
  <si>
    <t>N.V. Organon /AS Kalceks/AS KALCEKS</t>
  </si>
  <si>
    <t>50 mg/5 ml</t>
  </si>
  <si>
    <t>ibandronska kiselina 3 mg</t>
  </si>
  <si>
    <t>0059089
0059088</t>
  </si>
  <si>
    <t>BONVIVA/ALVODRONIC</t>
  </si>
  <si>
    <t>WAYMADE PLC/Synthon BV;
Synthon Hispania SL</t>
  </si>
  <si>
    <t>3 mg/3 ml</t>
  </si>
  <si>
    <t>desfluran</t>
  </si>
  <si>
    <t>SUPRANE</t>
  </si>
  <si>
    <t>para za inhalaciju, tečnost</t>
  </si>
  <si>
    <t>240 ml, 100%</t>
  </si>
  <si>
    <t>tiopental - natrijum 500 mg</t>
  </si>
  <si>
    <t>THIOPENTAL PANPHARMA</t>
  </si>
  <si>
    <t>Panpharma</t>
  </si>
  <si>
    <t>500 mg</t>
  </si>
  <si>
    <t>fentanil 500 mcg</t>
  </si>
  <si>
    <t>FENTANYL PANPHARMA</t>
  </si>
  <si>
    <t>Panpharma GmBH</t>
  </si>
  <si>
    <t>0,5 mg/10 ml</t>
  </si>
  <si>
    <t>propofol 1% 200 mg</t>
  </si>
  <si>
    <t>0080420
0080442
0080432</t>
  </si>
  <si>
    <t>PROPOFOL 1% Fresenius/Propofol 1% MCT Fresenius/PROPOFOL LIPURO 1%</t>
  </si>
  <si>
    <t>Fresenius Kabi Austria GMBH/FRESENIUS KABI AUSTRIA GMBH,FRESENIUS KABI AB/B. Braun Melsungen AG</t>
  </si>
  <si>
    <t>200 mg/20 ml</t>
  </si>
  <si>
    <t>lidokain 2%, adrenalin (epinefrin)</t>
  </si>
  <si>
    <t>LIDOKAIN 2%-ADRENALIN</t>
  </si>
  <si>
    <t>2 ml (40 mg+0,025 mg)</t>
  </si>
  <si>
    <t>paracetamol 1000 mg</t>
  </si>
  <si>
    <t>0086930
0088334
0086666
0086500</t>
  </si>
  <si>
    <t>PARACETAMOL PHARMASWISS/PARACETAMOL B.BRAUN/PARACETAMOL ACTAVIS/ALGOCIT</t>
  </si>
  <si>
    <t>PharmaSwiss d.o.o. BEOGRAD/B.Braun Medical SA/S.M. Farmaceutici SRL/Demo SA Pharmaceutical Industry</t>
  </si>
  <si>
    <t>1000 mg/100 ml</t>
  </si>
  <si>
    <t>boca/kontejner/bočica</t>
  </si>
  <si>
    <t>midazolam 5 mg</t>
  </si>
  <si>
    <t>DORMICUM</t>
  </si>
  <si>
    <t>Cheplapharm Arzneimittel GmBH, Cenexi-Fontenay Sous Bois</t>
  </si>
  <si>
    <t>5 mg/5 ml</t>
  </si>
  <si>
    <t>midazolam 15 mg</t>
  </si>
  <si>
    <t>0071835
0071839
0071841</t>
  </si>
  <si>
    <t>DORMICUM/MIDAZOLAM PANPHARMA/MIDAZOLAM B. BRAUN</t>
  </si>
  <si>
    <t>Cheplapharm Arzneimittel GmBH, Cenexi-Fontenay Sous Bois/Panpharma GmBH/B. Braun Melsungen AG</t>
  </si>
  <si>
    <t>15 mg/3 ml</t>
  </si>
  <si>
    <t>flumazenil 0,5 mg</t>
  </si>
  <si>
    <t>0189100
0189102</t>
  </si>
  <si>
    <t>ANEXATE/FLUMAZENIL B. BRAUN</t>
  </si>
  <si>
    <t>Cheplapharm Arzneimittel GMBH/B. Braun Melsungen AG</t>
  </si>
  <si>
    <t>0,5 mg/5 ml</t>
  </si>
  <si>
    <t>flumazenil 1 mg</t>
  </si>
  <si>
    <t>ANEXATE</t>
  </si>
  <si>
    <t>Cheplapharm Arzneimittel GMBH</t>
  </si>
  <si>
    <t>1 mg/10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</si>
</sst>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 applyProtection="1">
      <alignment horizontal="center" vertical="center" wrapText="1"/>
    </xf>
    <xf numFmtId="164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164" fontId="4" fillId="0" borderId="1" xfId="7" applyNumberFormat="1" applyFont="1" applyFill="1" applyBorder="1" applyAlignment="1">
      <alignment horizontal="center" vertical="center" wrapText="1"/>
    </xf>
    <xf numFmtId="4" fontId="4" fillId="0" borderId="1" xfId="7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4" fontId="4" fillId="0" borderId="1" xfId="1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</cellXfs>
  <cellStyles count="11">
    <cellStyle name="Hyperlink" xfId="10" builtinId="8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O100"/>
  <sheetViews>
    <sheetView tabSelected="1" topLeftCell="A25" workbookViewId="0">
      <selection activeCell="O25" sqref="O1:O1048576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5" ht="20.100000000000001" customHeight="1" x14ac:dyDescent="0.2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20.100000000000001" customHeight="1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5" ht="33.75" customHeight="1" x14ac:dyDescent="0.25">
      <c r="A4" s="31" t="s">
        <v>4</v>
      </c>
      <c r="B4" s="31" t="s">
        <v>0</v>
      </c>
      <c r="C4" s="31" t="s">
        <v>1</v>
      </c>
      <c r="D4" s="31" t="s">
        <v>5</v>
      </c>
      <c r="E4" s="31" t="s">
        <v>6</v>
      </c>
      <c r="F4" s="31" t="s">
        <v>2</v>
      </c>
      <c r="G4" s="31" t="s">
        <v>11</v>
      </c>
      <c r="H4" s="31" t="s">
        <v>7</v>
      </c>
      <c r="I4" s="31" t="s">
        <v>30</v>
      </c>
      <c r="J4" s="31" t="s">
        <v>8</v>
      </c>
      <c r="K4" s="31" t="s">
        <v>3</v>
      </c>
      <c r="L4" s="31" t="s">
        <v>12</v>
      </c>
      <c r="M4" s="31" t="s">
        <v>13</v>
      </c>
      <c r="N4" s="30" t="s">
        <v>14</v>
      </c>
    </row>
    <row r="5" spans="1:15" ht="1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0"/>
    </row>
    <row r="6" spans="1:15" ht="22.5" x14ac:dyDescent="0.25">
      <c r="A6" s="5">
        <v>3</v>
      </c>
      <c r="B6" s="6" t="s">
        <v>32</v>
      </c>
      <c r="C6" s="7" t="s">
        <v>33</v>
      </c>
      <c r="D6" s="6" t="s">
        <v>34</v>
      </c>
      <c r="E6" s="6" t="s">
        <v>35</v>
      </c>
      <c r="F6" s="3" t="s">
        <v>36</v>
      </c>
      <c r="G6" s="3" t="s">
        <v>37</v>
      </c>
      <c r="H6" s="3" t="s">
        <v>10</v>
      </c>
      <c r="I6" s="5"/>
      <c r="J6" s="3">
        <v>229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  <c r="O6" t="e">
        <v>#N/A</v>
      </c>
    </row>
    <row r="7" spans="1:15" ht="33.75" x14ac:dyDescent="0.25">
      <c r="A7" s="8">
        <v>14</v>
      </c>
      <c r="B7" s="9" t="s">
        <v>38</v>
      </c>
      <c r="C7" s="10">
        <v>4129930</v>
      </c>
      <c r="D7" s="9" t="s">
        <v>39</v>
      </c>
      <c r="E7" s="9" t="s">
        <v>40</v>
      </c>
      <c r="F7" s="3" t="s">
        <v>41</v>
      </c>
      <c r="G7" s="3" t="s">
        <v>42</v>
      </c>
      <c r="H7" s="3" t="s">
        <v>43</v>
      </c>
      <c r="I7" s="5"/>
      <c r="J7" s="3">
        <v>470.94</v>
      </c>
      <c r="K7" s="3">
        <f t="shared" ref="K7:K11" si="0">I7*J7</f>
        <v>0</v>
      </c>
      <c r="L7" s="4">
        <v>0.1</v>
      </c>
      <c r="M7" s="3">
        <f t="shared" ref="M7:M11" si="1">K7*L7</f>
        <v>0</v>
      </c>
      <c r="N7" s="3">
        <f t="shared" ref="N7:N11" si="2">K7+M7</f>
        <v>0</v>
      </c>
      <c r="O7">
        <v>470.94</v>
      </c>
    </row>
    <row r="8" spans="1:15" x14ac:dyDescent="0.25">
      <c r="A8" s="8">
        <v>15</v>
      </c>
      <c r="B8" s="11" t="s">
        <v>44</v>
      </c>
      <c r="C8" s="12">
        <v>5129132</v>
      </c>
      <c r="D8" s="11" t="s">
        <v>45</v>
      </c>
      <c r="E8" s="11" t="s">
        <v>46</v>
      </c>
      <c r="F8" s="13" t="s">
        <v>47</v>
      </c>
      <c r="G8" s="13" t="s">
        <v>48</v>
      </c>
      <c r="H8" s="3" t="s">
        <v>10</v>
      </c>
      <c r="I8" s="5"/>
      <c r="J8" s="3">
        <v>256.5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  <c r="O8">
        <v>256.5</v>
      </c>
    </row>
    <row r="9" spans="1:15" x14ac:dyDescent="0.25">
      <c r="A9" s="5">
        <v>16</v>
      </c>
      <c r="B9" s="14" t="s">
        <v>49</v>
      </c>
      <c r="C9" s="15">
        <v>5129473</v>
      </c>
      <c r="D9" s="14" t="s">
        <v>50</v>
      </c>
      <c r="E9" s="14" t="s">
        <v>51</v>
      </c>
      <c r="F9" s="3" t="s">
        <v>47</v>
      </c>
      <c r="G9" s="3" t="s">
        <v>52</v>
      </c>
      <c r="H9" s="3" t="s">
        <v>23</v>
      </c>
      <c r="I9" s="5"/>
      <c r="J9" s="3">
        <v>470.92</v>
      </c>
      <c r="K9" s="3">
        <f t="shared" si="0"/>
        <v>0</v>
      </c>
      <c r="L9" s="4">
        <v>0.1</v>
      </c>
      <c r="M9" s="3">
        <f t="shared" si="1"/>
        <v>0</v>
      </c>
      <c r="N9" s="3">
        <f t="shared" si="2"/>
        <v>0</v>
      </c>
      <c r="O9">
        <v>470.92</v>
      </c>
    </row>
    <row r="10" spans="1:15" ht="22.5" x14ac:dyDescent="0.25">
      <c r="A10" s="5">
        <v>28</v>
      </c>
      <c r="B10" s="3" t="s">
        <v>53</v>
      </c>
      <c r="C10" s="10">
        <v>62210</v>
      </c>
      <c r="D10" s="3" t="s">
        <v>54</v>
      </c>
      <c r="E10" s="3" t="s">
        <v>55</v>
      </c>
      <c r="F10" s="3" t="s">
        <v>9</v>
      </c>
      <c r="G10" s="3" t="s">
        <v>56</v>
      </c>
      <c r="H10" s="3" t="s">
        <v>57</v>
      </c>
      <c r="I10" s="5"/>
      <c r="J10" s="3">
        <v>171.25</v>
      </c>
      <c r="K10" s="3">
        <f t="shared" si="0"/>
        <v>0</v>
      </c>
      <c r="L10" s="4">
        <v>0.1</v>
      </c>
      <c r="M10" s="3">
        <f t="shared" si="1"/>
        <v>0</v>
      </c>
      <c r="N10" s="3">
        <f t="shared" si="2"/>
        <v>0</v>
      </c>
      <c r="O10" t="e">
        <v>#N/A</v>
      </c>
    </row>
    <row r="11" spans="1:15" ht="22.5" x14ac:dyDescent="0.25">
      <c r="A11" s="5">
        <v>30</v>
      </c>
      <c r="B11" s="3" t="s">
        <v>58</v>
      </c>
      <c r="C11" s="10">
        <v>62212</v>
      </c>
      <c r="D11" s="3" t="s">
        <v>54</v>
      </c>
      <c r="E11" s="3" t="s">
        <v>55</v>
      </c>
      <c r="F11" s="3" t="s">
        <v>59</v>
      </c>
      <c r="G11" s="3" t="s">
        <v>60</v>
      </c>
      <c r="H11" s="3" t="s">
        <v>18</v>
      </c>
      <c r="I11" s="5"/>
      <c r="J11" s="3">
        <v>478.66</v>
      </c>
      <c r="K11" s="3">
        <f t="shared" si="0"/>
        <v>0</v>
      </c>
      <c r="L11" s="4">
        <v>0.1</v>
      </c>
      <c r="M11" s="3">
        <f t="shared" si="1"/>
        <v>0</v>
      </c>
      <c r="N11" s="3">
        <f t="shared" si="2"/>
        <v>0</v>
      </c>
      <c r="O11" t="e">
        <v>#N/A</v>
      </c>
    </row>
    <row r="12" spans="1:15" ht="56.25" x14ac:dyDescent="0.25">
      <c r="A12" s="5">
        <v>31</v>
      </c>
      <c r="B12" s="3" t="s">
        <v>61</v>
      </c>
      <c r="C12" s="10">
        <v>62205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57</v>
      </c>
      <c r="I12" s="5"/>
      <c r="J12" s="3">
        <v>205.33</v>
      </c>
      <c r="K12" s="3">
        <f t="shared" ref="K12:K75" si="3">I12*J12</f>
        <v>0</v>
      </c>
      <c r="L12" s="4">
        <v>0.1</v>
      </c>
      <c r="M12" s="3">
        <f t="shared" ref="M12:M75" si="4">K12*L12</f>
        <v>0</v>
      </c>
      <c r="N12" s="3">
        <f t="shared" ref="N12:N75" si="5">K12+M12</f>
        <v>0</v>
      </c>
      <c r="O12" t="e">
        <v>#N/A</v>
      </c>
    </row>
    <row r="13" spans="1:15" ht="56.25" x14ac:dyDescent="0.25">
      <c r="A13" s="5">
        <v>32</v>
      </c>
      <c r="B13" s="3" t="s">
        <v>66</v>
      </c>
      <c r="C13" s="10">
        <v>62206</v>
      </c>
      <c r="D13" s="3" t="s">
        <v>62</v>
      </c>
      <c r="E13" s="3" t="s">
        <v>63</v>
      </c>
      <c r="F13" s="3" t="s">
        <v>64</v>
      </c>
      <c r="G13" s="3" t="s">
        <v>67</v>
      </c>
      <c r="H13" s="3" t="s">
        <v>57</v>
      </c>
      <c r="I13" s="5"/>
      <c r="J13" s="3">
        <v>377.31</v>
      </c>
      <c r="K13" s="3">
        <f t="shared" si="3"/>
        <v>0</v>
      </c>
      <c r="L13" s="4">
        <v>0.1</v>
      </c>
      <c r="M13" s="3">
        <f t="shared" si="4"/>
        <v>0</v>
      </c>
      <c r="N13" s="3">
        <f t="shared" si="5"/>
        <v>0</v>
      </c>
      <c r="O13" t="e">
        <v>#N/A</v>
      </c>
    </row>
    <row r="14" spans="1:15" ht="56.25" x14ac:dyDescent="0.25">
      <c r="A14" s="5">
        <v>33</v>
      </c>
      <c r="B14" s="3" t="s">
        <v>68</v>
      </c>
      <c r="C14" s="10">
        <v>62207</v>
      </c>
      <c r="D14" s="3" t="s">
        <v>62</v>
      </c>
      <c r="E14" s="3" t="s">
        <v>63</v>
      </c>
      <c r="F14" s="3" t="s">
        <v>64</v>
      </c>
      <c r="G14" s="3" t="s">
        <v>69</v>
      </c>
      <c r="H14" s="3" t="s">
        <v>57</v>
      </c>
      <c r="I14" s="5"/>
      <c r="J14" s="3">
        <v>496.48</v>
      </c>
      <c r="K14" s="3">
        <f t="shared" si="3"/>
        <v>0</v>
      </c>
      <c r="L14" s="4">
        <v>0.1</v>
      </c>
      <c r="M14" s="3">
        <f t="shared" si="4"/>
        <v>0</v>
      </c>
      <c r="N14" s="3">
        <f t="shared" si="5"/>
        <v>0</v>
      </c>
      <c r="O14" t="e">
        <v>#N/A</v>
      </c>
    </row>
    <row r="15" spans="1:15" ht="56.25" x14ac:dyDescent="0.25">
      <c r="A15" s="5">
        <v>34</v>
      </c>
      <c r="B15" s="3" t="s">
        <v>70</v>
      </c>
      <c r="C15" s="10">
        <v>62208</v>
      </c>
      <c r="D15" s="3" t="s">
        <v>62</v>
      </c>
      <c r="E15" s="3" t="s">
        <v>63</v>
      </c>
      <c r="F15" s="3" t="s">
        <v>64</v>
      </c>
      <c r="G15" s="3" t="s">
        <v>71</v>
      </c>
      <c r="H15" s="3" t="s">
        <v>57</v>
      </c>
      <c r="I15" s="5"/>
      <c r="J15" s="3">
        <v>563.9</v>
      </c>
      <c r="K15" s="3">
        <f t="shared" si="3"/>
        <v>0</v>
      </c>
      <c r="L15" s="4">
        <v>0.1</v>
      </c>
      <c r="M15" s="3">
        <f t="shared" si="4"/>
        <v>0</v>
      </c>
      <c r="N15" s="3">
        <f t="shared" si="5"/>
        <v>0</v>
      </c>
      <c r="O15" t="e">
        <v>#N/A</v>
      </c>
    </row>
    <row r="16" spans="1:15" ht="22.5" x14ac:dyDescent="0.25">
      <c r="A16" s="5">
        <v>37</v>
      </c>
      <c r="B16" s="3" t="s">
        <v>72</v>
      </c>
      <c r="C16" s="10">
        <v>62302</v>
      </c>
      <c r="D16" s="3" t="s">
        <v>73</v>
      </c>
      <c r="E16" s="3" t="s">
        <v>74</v>
      </c>
      <c r="F16" s="3" t="s">
        <v>9</v>
      </c>
      <c r="G16" s="3" t="s">
        <v>75</v>
      </c>
      <c r="H16" s="3" t="s">
        <v>57</v>
      </c>
      <c r="I16" s="5"/>
      <c r="J16" s="3">
        <v>367.35</v>
      </c>
      <c r="K16" s="3">
        <f t="shared" si="3"/>
        <v>0</v>
      </c>
      <c r="L16" s="4">
        <v>0.1</v>
      </c>
      <c r="M16" s="3">
        <f t="shared" si="4"/>
        <v>0</v>
      </c>
      <c r="N16" s="3">
        <f t="shared" si="5"/>
        <v>0</v>
      </c>
      <c r="O16" t="e">
        <v>#N/A</v>
      </c>
    </row>
    <row r="17" spans="1:15" ht="45" x14ac:dyDescent="0.25">
      <c r="A17" s="5">
        <v>44</v>
      </c>
      <c r="B17" s="3" t="s">
        <v>76</v>
      </c>
      <c r="C17" s="10" t="s">
        <v>77</v>
      </c>
      <c r="D17" s="3" t="s">
        <v>78</v>
      </c>
      <c r="E17" s="3" t="s">
        <v>79</v>
      </c>
      <c r="F17" s="3" t="s">
        <v>20</v>
      </c>
      <c r="G17" s="3" t="s">
        <v>80</v>
      </c>
      <c r="H17" s="3" t="s">
        <v>21</v>
      </c>
      <c r="I17" s="5"/>
      <c r="J17" s="3">
        <v>105.89</v>
      </c>
      <c r="K17" s="3">
        <f t="shared" si="3"/>
        <v>0</v>
      </c>
      <c r="L17" s="4">
        <v>0.1</v>
      </c>
      <c r="M17" s="3">
        <f t="shared" si="4"/>
        <v>0</v>
      </c>
      <c r="N17" s="3">
        <f t="shared" si="5"/>
        <v>0</v>
      </c>
      <c r="O17">
        <v>105.89</v>
      </c>
    </row>
    <row r="18" spans="1:15" ht="22.5" x14ac:dyDescent="0.25">
      <c r="A18" s="5">
        <v>46</v>
      </c>
      <c r="B18" s="3" t="s">
        <v>81</v>
      </c>
      <c r="C18" s="10">
        <v>50970</v>
      </c>
      <c r="D18" s="3" t="s">
        <v>82</v>
      </c>
      <c r="E18" s="3" t="s">
        <v>83</v>
      </c>
      <c r="F18" s="3" t="s">
        <v>9</v>
      </c>
      <c r="G18" s="3" t="s">
        <v>84</v>
      </c>
      <c r="H18" s="3" t="s">
        <v>18</v>
      </c>
      <c r="I18" s="5"/>
      <c r="J18" s="3">
        <v>139.88</v>
      </c>
      <c r="K18" s="3">
        <f t="shared" si="3"/>
        <v>0</v>
      </c>
      <c r="L18" s="4">
        <v>0.1</v>
      </c>
      <c r="M18" s="3">
        <f t="shared" si="4"/>
        <v>0</v>
      </c>
      <c r="N18" s="3">
        <f t="shared" si="5"/>
        <v>0</v>
      </c>
      <c r="O18" t="e">
        <v>#N/A</v>
      </c>
    </row>
    <row r="19" spans="1:15" ht="22.5" x14ac:dyDescent="0.25">
      <c r="A19" s="5">
        <v>47</v>
      </c>
      <c r="B19" s="3" t="s">
        <v>85</v>
      </c>
      <c r="C19" s="10">
        <v>50974</v>
      </c>
      <c r="D19" s="3" t="s">
        <v>82</v>
      </c>
      <c r="E19" s="3" t="s">
        <v>83</v>
      </c>
      <c r="F19" s="3" t="s">
        <v>9</v>
      </c>
      <c r="G19" s="3" t="s">
        <v>86</v>
      </c>
      <c r="H19" s="3" t="s">
        <v>18</v>
      </c>
      <c r="I19" s="5"/>
      <c r="J19" s="3">
        <v>186.5</v>
      </c>
      <c r="K19" s="3">
        <f t="shared" si="3"/>
        <v>0</v>
      </c>
      <c r="L19" s="4">
        <v>0.1</v>
      </c>
      <c r="M19" s="3">
        <f t="shared" si="4"/>
        <v>0</v>
      </c>
      <c r="N19" s="3">
        <f t="shared" si="5"/>
        <v>0</v>
      </c>
      <c r="O19" t="e">
        <v>#N/A</v>
      </c>
    </row>
    <row r="20" spans="1:15" ht="45" x14ac:dyDescent="0.25">
      <c r="A20" s="5">
        <v>52</v>
      </c>
      <c r="B20" s="14" t="s">
        <v>87</v>
      </c>
      <c r="C20" s="15" t="s">
        <v>88</v>
      </c>
      <c r="D20" s="14" t="s">
        <v>89</v>
      </c>
      <c r="E20" s="14" t="s">
        <v>90</v>
      </c>
      <c r="F20" s="3" t="s">
        <v>91</v>
      </c>
      <c r="G20" s="3" t="s">
        <v>92</v>
      </c>
      <c r="H20" s="3" t="s">
        <v>18</v>
      </c>
      <c r="I20" s="5"/>
      <c r="J20" s="3">
        <v>570</v>
      </c>
      <c r="K20" s="3">
        <f t="shared" si="3"/>
        <v>0</v>
      </c>
      <c r="L20" s="4">
        <v>0.1</v>
      </c>
      <c r="M20" s="3">
        <f t="shared" si="4"/>
        <v>0</v>
      </c>
      <c r="N20" s="3">
        <f t="shared" si="5"/>
        <v>0</v>
      </c>
      <c r="O20" t="e">
        <v>#N/A</v>
      </c>
    </row>
    <row r="21" spans="1:15" ht="22.5" x14ac:dyDescent="0.25">
      <c r="A21" s="5">
        <v>53</v>
      </c>
      <c r="B21" s="14" t="s">
        <v>93</v>
      </c>
      <c r="C21" s="15">
        <v>51560</v>
      </c>
      <c r="D21" s="14" t="s">
        <v>94</v>
      </c>
      <c r="E21" s="14" t="s">
        <v>95</v>
      </c>
      <c r="F21" s="3" t="s">
        <v>9</v>
      </c>
      <c r="G21" s="3" t="s">
        <v>96</v>
      </c>
      <c r="H21" s="3" t="s">
        <v>18</v>
      </c>
      <c r="I21" s="5"/>
      <c r="J21" s="3">
        <v>75.23</v>
      </c>
      <c r="K21" s="3">
        <f t="shared" si="3"/>
        <v>0</v>
      </c>
      <c r="L21" s="4">
        <v>0.1</v>
      </c>
      <c r="M21" s="3">
        <f t="shared" si="4"/>
        <v>0</v>
      </c>
      <c r="N21" s="3">
        <f t="shared" si="5"/>
        <v>0</v>
      </c>
      <c r="O21" t="e">
        <v>#N/A</v>
      </c>
    </row>
    <row r="22" spans="1:15" ht="101.25" x14ac:dyDescent="0.25">
      <c r="A22" s="5">
        <v>74</v>
      </c>
      <c r="B22" s="3" t="s">
        <v>97</v>
      </c>
      <c r="C22" s="10" t="s">
        <v>98</v>
      </c>
      <c r="D22" s="3" t="s">
        <v>99</v>
      </c>
      <c r="E22" s="3" t="s">
        <v>100</v>
      </c>
      <c r="F22" s="3" t="s">
        <v>22</v>
      </c>
      <c r="G22" s="3" t="s">
        <v>101</v>
      </c>
      <c r="H22" s="3" t="s">
        <v>102</v>
      </c>
      <c r="I22" s="5"/>
      <c r="J22" s="3">
        <v>65.8</v>
      </c>
      <c r="K22" s="3">
        <f t="shared" si="3"/>
        <v>0</v>
      </c>
      <c r="L22" s="4">
        <v>0.1</v>
      </c>
      <c r="M22" s="3">
        <f t="shared" si="4"/>
        <v>0</v>
      </c>
      <c r="N22" s="3">
        <f t="shared" si="5"/>
        <v>0</v>
      </c>
      <c r="O22" t="e">
        <v>#N/A</v>
      </c>
    </row>
    <row r="23" spans="1:15" ht="45" x14ac:dyDescent="0.25">
      <c r="A23" s="5">
        <v>76</v>
      </c>
      <c r="B23" s="3" t="s">
        <v>103</v>
      </c>
      <c r="C23" s="10" t="s">
        <v>104</v>
      </c>
      <c r="D23" s="3" t="s">
        <v>105</v>
      </c>
      <c r="E23" s="3" t="s">
        <v>106</v>
      </c>
      <c r="F23" s="3" t="s">
        <v>22</v>
      </c>
      <c r="G23" s="3" t="s">
        <v>107</v>
      </c>
      <c r="H23" s="3" t="s">
        <v>23</v>
      </c>
      <c r="I23" s="5"/>
      <c r="J23" s="3">
        <v>81.650000000000006</v>
      </c>
      <c r="K23" s="3">
        <f t="shared" si="3"/>
        <v>0</v>
      </c>
      <c r="L23" s="4">
        <v>0.1</v>
      </c>
      <c r="M23" s="3">
        <f t="shared" si="4"/>
        <v>0</v>
      </c>
      <c r="N23" s="3">
        <f t="shared" si="5"/>
        <v>0</v>
      </c>
      <c r="O23" t="e">
        <v>#N/A</v>
      </c>
    </row>
    <row r="24" spans="1:15" ht="202.5" x14ac:dyDescent="0.25">
      <c r="A24" s="5">
        <v>83</v>
      </c>
      <c r="B24" s="3" t="s">
        <v>108</v>
      </c>
      <c r="C24" s="10">
        <v>171121</v>
      </c>
      <c r="D24" s="3" t="s">
        <v>109</v>
      </c>
      <c r="E24" s="3" t="s">
        <v>110</v>
      </c>
      <c r="F24" s="3" t="s">
        <v>24</v>
      </c>
      <c r="G24" s="3" t="s">
        <v>111</v>
      </c>
      <c r="H24" s="3" t="s">
        <v>26</v>
      </c>
      <c r="I24" s="5"/>
      <c r="J24" s="3">
        <v>1.6</v>
      </c>
      <c r="K24" s="3">
        <f t="shared" si="3"/>
        <v>0</v>
      </c>
      <c r="L24" s="4">
        <v>0.1</v>
      </c>
      <c r="M24" s="3">
        <f t="shared" si="4"/>
        <v>0</v>
      </c>
      <c r="N24" s="3">
        <f t="shared" si="5"/>
        <v>0</v>
      </c>
      <c r="O24" t="e">
        <v>#N/A</v>
      </c>
    </row>
    <row r="25" spans="1:15" ht="123.75" x14ac:dyDescent="0.25">
      <c r="A25" s="33">
        <v>84</v>
      </c>
      <c r="B25" s="35" t="s">
        <v>112</v>
      </c>
      <c r="C25" s="16">
        <v>171123</v>
      </c>
      <c r="D25" s="3" t="s">
        <v>113</v>
      </c>
      <c r="E25" s="3" t="s">
        <v>110</v>
      </c>
      <c r="F25" s="3" t="s">
        <v>24</v>
      </c>
      <c r="G25" s="3" t="s">
        <v>114</v>
      </c>
      <c r="H25" s="3" t="s">
        <v>26</v>
      </c>
      <c r="I25" s="5"/>
      <c r="J25" s="3">
        <v>1.94</v>
      </c>
      <c r="K25" s="3">
        <f t="shared" si="3"/>
        <v>0</v>
      </c>
      <c r="L25" s="4">
        <v>0.1</v>
      </c>
      <c r="M25" s="3">
        <f t="shared" si="4"/>
        <v>0</v>
      </c>
      <c r="N25" s="3">
        <f t="shared" si="5"/>
        <v>0</v>
      </c>
      <c r="O25" t="e">
        <v>#N/A</v>
      </c>
    </row>
    <row r="26" spans="1:15" ht="123.75" x14ac:dyDescent="0.25">
      <c r="A26" s="34"/>
      <c r="B26" s="36"/>
      <c r="C26" s="16">
        <v>171124</v>
      </c>
      <c r="D26" s="3" t="s">
        <v>113</v>
      </c>
      <c r="E26" s="3" t="s">
        <v>115</v>
      </c>
      <c r="F26" s="3" t="s">
        <v>24</v>
      </c>
      <c r="G26" s="3" t="s">
        <v>116</v>
      </c>
      <c r="H26" s="3" t="s">
        <v>26</v>
      </c>
      <c r="I26" s="5"/>
      <c r="J26" s="3">
        <v>1.94</v>
      </c>
      <c r="K26" s="3">
        <f t="shared" si="3"/>
        <v>0</v>
      </c>
      <c r="L26" s="4">
        <v>0.1</v>
      </c>
      <c r="M26" s="3">
        <f t="shared" si="4"/>
        <v>0</v>
      </c>
      <c r="N26" s="3">
        <f t="shared" si="5"/>
        <v>0</v>
      </c>
      <c r="O26" t="e">
        <v>#N/A</v>
      </c>
    </row>
    <row r="27" spans="1:15" ht="67.5" x14ac:dyDescent="0.25">
      <c r="A27" s="5">
        <v>89</v>
      </c>
      <c r="B27" s="14" t="s">
        <v>117</v>
      </c>
      <c r="C27" s="15">
        <v>175331</v>
      </c>
      <c r="D27" s="14" t="s">
        <v>118</v>
      </c>
      <c r="E27" s="14" t="s">
        <v>119</v>
      </c>
      <c r="F27" s="3" t="s">
        <v>22</v>
      </c>
      <c r="G27" s="3" t="s">
        <v>120</v>
      </c>
      <c r="H27" s="3" t="s">
        <v>25</v>
      </c>
      <c r="I27" s="5"/>
      <c r="J27" s="3">
        <v>77.900000000000006</v>
      </c>
      <c r="K27" s="3">
        <f t="shared" si="3"/>
        <v>0</v>
      </c>
      <c r="L27" s="4">
        <v>0.1</v>
      </c>
      <c r="M27" s="3">
        <f t="shared" si="4"/>
        <v>0</v>
      </c>
      <c r="N27" s="3">
        <f t="shared" si="5"/>
        <v>0</v>
      </c>
      <c r="O27">
        <v>77.8</v>
      </c>
    </row>
    <row r="28" spans="1:15" ht="67.5" x14ac:dyDescent="0.25">
      <c r="A28" s="5">
        <v>90</v>
      </c>
      <c r="B28" s="14" t="s">
        <v>121</v>
      </c>
      <c r="C28" s="15" t="s">
        <v>122</v>
      </c>
      <c r="D28" s="14" t="s">
        <v>123</v>
      </c>
      <c r="E28" s="14" t="s">
        <v>124</v>
      </c>
      <c r="F28" s="3" t="s">
        <v>22</v>
      </c>
      <c r="G28" s="3" t="s">
        <v>125</v>
      </c>
      <c r="H28" s="3" t="s">
        <v>23</v>
      </c>
      <c r="I28" s="5"/>
      <c r="J28" s="3">
        <v>77.400000000000006</v>
      </c>
      <c r="K28" s="3">
        <f t="shared" si="3"/>
        <v>0</v>
      </c>
      <c r="L28" s="4">
        <v>0.1</v>
      </c>
      <c r="M28" s="3">
        <f t="shared" si="4"/>
        <v>0</v>
      </c>
      <c r="N28" s="3">
        <f t="shared" si="5"/>
        <v>0</v>
      </c>
      <c r="O28" t="e">
        <v>#N/A</v>
      </c>
    </row>
    <row r="29" spans="1:15" ht="78.75" x14ac:dyDescent="0.25">
      <c r="A29" s="5">
        <v>92</v>
      </c>
      <c r="B29" s="14" t="s">
        <v>126</v>
      </c>
      <c r="C29" s="15">
        <v>175420</v>
      </c>
      <c r="D29" s="14" t="s">
        <v>127</v>
      </c>
      <c r="E29" s="14" t="s">
        <v>128</v>
      </c>
      <c r="F29" s="3" t="s">
        <v>22</v>
      </c>
      <c r="G29" s="3" t="s">
        <v>129</v>
      </c>
      <c r="H29" s="3" t="s">
        <v>25</v>
      </c>
      <c r="I29" s="5"/>
      <c r="J29" s="3">
        <v>76.8</v>
      </c>
      <c r="K29" s="3">
        <f t="shared" si="3"/>
        <v>0</v>
      </c>
      <c r="L29" s="4">
        <v>0.1</v>
      </c>
      <c r="M29" s="3">
        <f t="shared" si="4"/>
        <v>0</v>
      </c>
      <c r="N29" s="3">
        <f t="shared" si="5"/>
        <v>0</v>
      </c>
      <c r="O29">
        <v>76.8</v>
      </c>
    </row>
    <row r="30" spans="1:15" ht="78.75" x14ac:dyDescent="0.25">
      <c r="A30" s="5">
        <v>93</v>
      </c>
      <c r="B30" s="14" t="s">
        <v>130</v>
      </c>
      <c r="C30" s="15" t="s">
        <v>131</v>
      </c>
      <c r="D30" s="14" t="s">
        <v>132</v>
      </c>
      <c r="E30" s="14" t="s">
        <v>106</v>
      </c>
      <c r="F30" s="3" t="s">
        <v>22</v>
      </c>
      <c r="G30" s="3" t="s">
        <v>133</v>
      </c>
      <c r="H30" s="3" t="s">
        <v>23</v>
      </c>
      <c r="I30" s="5"/>
      <c r="J30" s="3">
        <v>76.400000000000006</v>
      </c>
      <c r="K30" s="3">
        <f t="shared" si="3"/>
        <v>0</v>
      </c>
      <c r="L30" s="4">
        <v>0.1</v>
      </c>
      <c r="M30" s="3">
        <f t="shared" si="4"/>
        <v>0</v>
      </c>
      <c r="N30" s="3">
        <f t="shared" si="5"/>
        <v>0</v>
      </c>
      <c r="O30" t="e">
        <v>#N/A</v>
      </c>
    </row>
    <row r="31" spans="1:15" ht="67.5" x14ac:dyDescent="0.25">
      <c r="A31" s="5">
        <v>100</v>
      </c>
      <c r="B31" s="17" t="s">
        <v>134</v>
      </c>
      <c r="C31" s="10">
        <v>9175732</v>
      </c>
      <c r="D31" s="9" t="s">
        <v>135</v>
      </c>
      <c r="E31" s="9" t="s">
        <v>136</v>
      </c>
      <c r="F31" s="3" t="s">
        <v>137</v>
      </c>
      <c r="G31" s="3" t="s">
        <v>138</v>
      </c>
      <c r="H31" s="3" t="s">
        <v>25</v>
      </c>
      <c r="I31" s="5"/>
      <c r="J31" s="3">
        <v>1349</v>
      </c>
      <c r="K31" s="3">
        <f t="shared" si="3"/>
        <v>0</v>
      </c>
      <c r="L31" s="4">
        <v>0.1</v>
      </c>
      <c r="M31" s="3">
        <f t="shared" si="4"/>
        <v>0</v>
      </c>
      <c r="N31" s="3">
        <f t="shared" si="5"/>
        <v>0</v>
      </c>
      <c r="O31">
        <v>1349</v>
      </c>
    </row>
    <row r="32" spans="1:15" ht="67.5" x14ac:dyDescent="0.25">
      <c r="A32" s="5">
        <v>103</v>
      </c>
      <c r="B32" s="17" t="s">
        <v>139</v>
      </c>
      <c r="C32" s="10">
        <v>9175735</v>
      </c>
      <c r="D32" s="9" t="s">
        <v>135</v>
      </c>
      <c r="E32" s="9" t="s">
        <v>136</v>
      </c>
      <c r="F32" s="3" t="s">
        <v>137</v>
      </c>
      <c r="G32" s="3" t="s">
        <v>140</v>
      </c>
      <c r="H32" s="3" t="s">
        <v>25</v>
      </c>
      <c r="I32" s="5"/>
      <c r="J32" s="3">
        <v>1349</v>
      </c>
      <c r="K32" s="3">
        <f t="shared" si="3"/>
        <v>0</v>
      </c>
      <c r="L32" s="4">
        <v>0.1</v>
      </c>
      <c r="M32" s="3">
        <f t="shared" si="4"/>
        <v>0</v>
      </c>
      <c r="N32" s="3">
        <f t="shared" si="5"/>
        <v>0</v>
      </c>
      <c r="O32">
        <v>1349</v>
      </c>
    </row>
    <row r="33" spans="1:15" ht="67.5" x14ac:dyDescent="0.25">
      <c r="A33" s="5">
        <v>106</v>
      </c>
      <c r="B33" s="17" t="s">
        <v>141</v>
      </c>
      <c r="C33" s="10">
        <v>9175738</v>
      </c>
      <c r="D33" s="9" t="s">
        <v>135</v>
      </c>
      <c r="E33" s="9" t="s">
        <v>136</v>
      </c>
      <c r="F33" s="3" t="s">
        <v>137</v>
      </c>
      <c r="G33" s="3" t="s">
        <v>142</v>
      </c>
      <c r="H33" s="3" t="s">
        <v>25</v>
      </c>
      <c r="I33" s="5"/>
      <c r="J33" s="3">
        <v>1349</v>
      </c>
      <c r="K33" s="3">
        <f t="shared" si="3"/>
        <v>0</v>
      </c>
      <c r="L33" s="4">
        <v>0.1</v>
      </c>
      <c r="M33" s="3">
        <f t="shared" si="4"/>
        <v>0</v>
      </c>
      <c r="N33" s="3">
        <f t="shared" si="5"/>
        <v>0</v>
      </c>
      <c r="O33">
        <v>1349</v>
      </c>
    </row>
    <row r="34" spans="1:15" ht="67.5" x14ac:dyDescent="0.25">
      <c r="A34" s="5">
        <v>107</v>
      </c>
      <c r="B34" s="17" t="s">
        <v>143</v>
      </c>
      <c r="C34" s="10">
        <v>9175741</v>
      </c>
      <c r="D34" s="9" t="s">
        <v>144</v>
      </c>
      <c r="E34" s="9" t="s">
        <v>145</v>
      </c>
      <c r="F34" s="3" t="s">
        <v>137</v>
      </c>
      <c r="G34" s="3" t="s">
        <v>146</v>
      </c>
      <c r="H34" s="3" t="s">
        <v>25</v>
      </c>
      <c r="I34" s="5"/>
      <c r="J34" s="3">
        <v>2250</v>
      </c>
      <c r="K34" s="3">
        <f t="shared" si="3"/>
        <v>0</v>
      </c>
      <c r="L34" s="4">
        <v>0.1</v>
      </c>
      <c r="M34" s="3">
        <f t="shared" si="4"/>
        <v>0</v>
      </c>
      <c r="N34" s="3">
        <f t="shared" si="5"/>
        <v>0</v>
      </c>
      <c r="O34" t="e">
        <v>#N/A</v>
      </c>
    </row>
    <row r="35" spans="1:15" ht="146.25" x14ac:dyDescent="0.25">
      <c r="A35" s="5">
        <v>108</v>
      </c>
      <c r="B35" s="17" t="s">
        <v>147</v>
      </c>
      <c r="C35" s="10">
        <v>9175739</v>
      </c>
      <c r="D35" s="9" t="s">
        <v>148</v>
      </c>
      <c r="E35" s="9" t="s">
        <v>145</v>
      </c>
      <c r="F35" s="3" t="s">
        <v>137</v>
      </c>
      <c r="G35" s="3" t="s">
        <v>149</v>
      </c>
      <c r="H35" s="3" t="s">
        <v>25</v>
      </c>
      <c r="I35" s="5"/>
      <c r="J35" s="3">
        <v>1350</v>
      </c>
      <c r="K35" s="3">
        <f t="shared" si="3"/>
        <v>0</v>
      </c>
      <c r="L35" s="4">
        <v>0.1</v>
      </c>
      <c r="M35" s="3">
        <f t="shared" si="4"/>
        <v>0</v>
      </c>
      <c r="N35" s="3">
        <f t="shared" si="5"/>
        <v>0</v>
      </c>
      <c r="O35" t="e">
        <v>#N/A</v>
      </c>
    </row>
    <row r="36" spans="1:15" ht="101.25" x14ac:dyDescent="0.25">
      <c r="A36" s="5">
        <v>116</v>
      </c>
      <c r="B36" s="9" t="s">
        <v>150</v>
      </c>
      <c r="C36" s="10">
        <v>9175760</v>
      </c>
      <c r="D36" s="9" t="s">
        <v>151</v>
      </c>
      <c r="E36" s="9" t="s">
        <v>136</v>
      </c>
      <c r="F36" s="3" t="s">
        <v>137</v>
      </c>
      <c r="G36" s="3" t="s">
        <v>152</v>
      </c>
      <c r="H36" s="3" t="s">
        <v>25</v>
      </c>
      <c r="I36" s="5"/>
      <c r="J36" s="3">
        <v>825</v>
      </c>
      <c r="K36" s="3">
        <f t="shared" si="3"/>
        <v>0</v>
      </c>
      <c r="L36" s="4">
        <v>0.1</v>
      </c>
      <c r="M36" s="3">
        <f t="shared" si="4"/>
        <v>0</v>
      </c>
      <c r="N36" s="3">
        <f t="shared" si="5"/>
        <v>0</v>
      </c>
      <c r="O36" t="e">
        <v>#N/A</v>
      </c>
    </row>
    <row r="37" spans="1:15" ht="101.25" x14ac:dyDescent="0.25">
      <c r="A37" s="5">
        <v>117</v>
      </c>
      <c r="B37" s="9" t="s">
        <v>153</v>
      </c>
      <c r="C37" s="10">
        <v>9175762</v>
      </c>
      <c r="D37" s="9" t="s">
        <v>151</v>
      </c>
      <c r="E37" s="9" t="s">
        <v>136</v>
      </c>
      <c r="F37" s="3" t="s">
        <v>137</v>
      </c>
      <c r="G37" s="9" t="s">
        <v>154</v>
      </c>
      <c r="H37" s="3" t="s">
        <v>25</v>
      </c>
      <c r="I37" s="5"/>
      <c r="J37" s="3">
        <v>835</v>
      </c>
      <c r="K37" s="3">
        <f t="shared" si="3"/>
        <v>0</v>
      </c>
      <c r="L37" s="4">
        <v>0.1</v>
      </c>
      <c r="M37" s="3">
        <f t="shared" si="4"/>
        <v>0</v>
      </c>
      <c r="N37" s="3">
        <f t="shared" si="5"/>
        <v>0</v>
      </c>
      <c r="O37" t="e">
        <v>#N/A</v>
      </c>
    </row>
    <row r="38" spans="1:15" ht="101.25" x14ac:dyDescent="0.25">
      <c r="A38" s="5">
        <v>118</v>
      </c>
      <c r="B38" s="9" t="s">
        <v>155</v>
      </c>
      <c r="C38" s="10">
        <v>9175761</v>
      </c>
      <c r="D38" s="9" t="s">
        <v>151</v>
      </c>
      <c r="E38" s="9" t="s">
        <v>136</v>
      </c>
      <c r="F38" s="3" t="s">
        <v>137</v>
      </c>
      <c r="G38" s="9" t="s">
        <v>154</v>
      </c>
      <c r="H38" s="3" t="s">
        <v>25</v>
      </c>
      <c r="I38" s="5"/>
      <c r="J38" s="3">
        <v>835</v>
      </c>
      <c r="K38" s="3">
        <f t="shared" si="3"/>
        <v>0</v>
      </c>
      <c r="L38" s="4">
        <v>0.1</v>
      </c>
      <c r="M38" s="3">
        <f t="shared" si="4"/>
        <v>0</v>
      </c>
      <c r="N38" s="3">
        <f t="shared" si="5"/>
        <v>0</v>
      </c>
      <c r="O38" t="e">
        <v>#N/A</v>
      </c>
    </row>
    <row r="39" spans="1:15" ht="101.25" x14ac:dyDescent="0.25">
      <c r="A39" s="5">
        <v>119</v>
      </c>
      <c r="B39" s="9" t="s">
        <v>156</v>
      </c>
      <c r="C39" s="10">
        <v>9175765</v>
      </c>
      <c r="D39" s="9" t="s">
        <v>157</v>
      </c>
      <c r="E39" s="9" t="s">
        <v>136</v>
      </c>
      <c r="F39" s="3" t="s">
        <v>137</v>
      </c>
      <c r="G39" s="18" t="s">
        <v>158</v>
      </c>
      <c r="H39" s="3" t="s">
        <v>25</v>
      </c>
      <c r="I39" s="5"/>
      <c r="J39" s="3">
        <v>835</v>
      </c>
      <c r="K39" s="3">
        <f t="shared" si="3"/>
        <v>0</v>
      </c>
      <c r="L39" s="4">
        <v>0.1</v>
      </c>
      <c r="M39" s="3">
        <f t="shared" si="4"/>
        <v>0</v>
      </c>
      <c r="N39" s="3">
        <f t="shared" si="5"/>
        <v>0</v>
      </c>
      <c r="O39" t="e">
        <v>#N/A</v>
      </c>
    </row>
    <row r="40" spans="1:15" ht="78.75" x14ac:dyDescent="0.25">
      <c r="A40" s="5">
        <v>120</v>
      </c>
      <c r="B40" s="9" t="s">
        <v>159</v>
      </c>
      <c r="C40" s="10">
        <v>9175763</v>
      </c>
      <c r="D40" s="9" t="s">
        <v>157</v>
      </c>
      <c r="E40" s="9" t="s">
        <v>136</v>
      </c>
      <c r="F40" s="3" t="s">
        <v>137</v>
      </c>
      <c r="G40" s="3" t="s">
        <v>160</v>
      </c>
      <c r="H40" s="3" t="s">
        <v>25</v>
      </c>
      <c r="I40" s="5"/>
      <c r="J40" s="3">
        <v>825</v>
      </c>
      <c r="K40" s="3">
        <f t="shared" si="3"/>
        <v>0</v>
      </c>
      <c r="L40" s="4">
        <v>0.1</v>
      </c>
      <c r="M40" s="3">
        <f t="shared" si="4"/>
        <v>0</v>
      </c>
      <c r="N40" s="3">
        <f t="shared" si="5"/>
        <v>0</v>
      </c>
      <c r="O40" t="e">
        <v>#N/A</v>
      </c>
    </row>
    <row r="41" spans="1:15" ht="101.25" x14ac:dyDescent="0.25">
      <c r="A41" s="5">
        <v>121</v>
      </c>
      <c r="B41" s="9" t="s">
        <v>161</v>
      </c>
      <c r="C41" s="10">
        <v>9175764</v>
      </c>
      <c r="D41" s="9" t="s">
        <v>157</v>
      </c>
      <c r="E41" s="9" t="s">
        <v>136</v>
      </c>
      <c r="F41" s="3" t="s">
        <v>137</v>
      </c>
      <c r="G41" s="3" t="s">
        <v>158</v>
      </c>
      <c r="H41" s="3" t="s">
        <v>25</v>
      </c>
      <c r="I41" s="5"/>
      <c r="J41" s="3">
        <v>835</v>
      </c>
      <c r="K41" s="3">
        <f t="shared" si="3"/>
        <v>0</v>
      </c>
      <c r="L41" s="4">
        <v>0.1</v>
      </c>
      <c r="M41" s="3">
        <f t="shared" si="4"/>
        <v>0</v>
      </c>
      <c r="N41" s="3">
        <f t="shared" si="5"/>
        <v>0</v>
      </c>
      <c r="O41" t="e">
        <v>#N/A</v>
      </c>
    </row>
    <row r="42" spans="1:15" ht="78.75" x14ac:dyDescent="0.25">
      <c r="A42" s="5">
        <v>122</v>
      </c>
      <c r="B42" s="9" t="s">
        <v>162</v>
      </c>
      <c r="C42" s="10">
        <v>9175766</v>
      </c>
      <c r="D42" s="9" t="s">
        <v>163</v>
      </c>
      <c r="E42" s="9" t="s">
        <v>136</v>
      </c>
      <c r="F42" s="3" t="s">
        <v>137</v>
      </c>
      <c r="G42" s="3" t="s">
        <v>164</v>
      </c>
      <c r="H42" s="3" t="s">
        <v>25</v>
      </c>
      <c r="I42" s="5"/>
      <c r="J42" s="3">
        <v>825</v>
      </c>
      <c r="K42" s="3">
        <f t="shared" si="3"/>
        <v>0</v>
      </c>
      <c r="L42" s="4">
        <v>0.1</v>
      </c>
      <c r="M42" s="3">
        <f t="shared" si="4"/>
        <v>0</v>
      </c>
      <c r="N42" s="3">
        <f t="shared" si="5"/>
        <v>0</v>
      </c>
      <c r="O42" t="e">
        <v>#N/A</v>
      </c>
    </row>
    <row r="43" spans="1:15" ht="45" x14ac:dyDescent="0.25">
      <c r="A43" s="5">
        <v>123</v>
      </c>
      <c r="B43" s="14" t="s">
        <v>165</v>
      </c>
      <c r="C43" s="15" t="s">
        <v>166</v>
      </c>
      <c r="D43" s="14" t="s">
        <v>167</v>
      </c>
      <c r="E43" s="14" t="s">
        <v>168</v>
      </c>
      <c r="F43" s="3" t="s">
        <v>27</v>
      </c>
      <c r="G43" s="3" t="s">
        <v>169</v>
      </c>
      <c r="H43" s="3" t="s">
        <v>170</v>
      </c>
      <c r="I43" s="5"/>
      <c r="J43" s="3">
        <v>44.56</v>
      </c>
      <c r="K43" s="3">
        <f t="shared" si="3"/>
        <v>0</v>
      </c>
      <c r="L43" s="4">
        <v>0.1</v>
      </c>
      <c r="M43" s="3">
        <f t="shared" si="4"/>
        <v>0</v>
      </c>
      <c r="N43" s="3">
        <f t="shared" si="5"/>
        <v>0</v>
      </c>
      <c r="O43">
        <v>44.56</v>
      </c>
    </row>
    <row r="44" spans="1:15" ht="45" x14ac:dyDescent="0.25">
      <c r="A44" s="5">
        <v>127</v>
      </c>
      <c r="B44" s="14" t="s">
        <v>171</v>
      </c>
      <c r="C44" s="15">
        <v>170350</v>
      </c>
      <c r="D44" s="14" t="s">
        <v>172</v>
      </c>
      <c r="E44" s="14" t="s">
        <v>173</v>
      </c>
      <c r="F44" s="3" t="s">
        <v>22</v>
      </c>
      <c r="G44" s="3" t="s">
        <v>174</v>
      </c>
      <c r="H44" s="3" t="s">
        <v>25</v>
      </c>
      <c r="I44" s="5"/>
      <c r="J44" s="3">
        <v>54</v>
      </c>
      <c r="K44" s="3">
        <f t="shared" si="3"/>
        <v>0</v>
      </c>
      <c r="L44" s="4">
        <v>0.1</v>
      </c>
      <c r="M44" s="3">
        <f t="shared" si="4"/>
        <v>0</v>
      </c>
      <c r="N44" s="3">
        <f t="shared" si="5"/>
        <v>0</v>
      </c>
      <c r="O44" t="e">
        <v>#N/A</v>
      </c>
    </row>
    <row r="45" spans="1:15" ht="45" x14ac:dyDescent="0.25">
      <c r="A45" s="5">
        <v>130</v>
      </c>
      <c r="B45" s="14" t="s">
        <v>175</v>
      </c>
      <c r="C45" s="15">
        <v>175351</v>
      </c>
      <c r="D45" s="14" t="s">
        <v>172</v>
      </c>
      <c r="E45" s="14" t="s">
        <v>173</v>
      </c>
      <c r="F45" s="3" t="s">
        <v>22</v>
      </c>
      <c r="G45" s="3" t="s">
        <v>176</v>
      </c>
      <c r="H45" s="3" t="s">
        <v>25</v>
      </c>
      <c r="I45" s="5"/>
      <c r="J45" s="3">
        <v>52</v>
      </c>
      <c r="K45" s="3">
        <f t="shared" si="3"/>
        <v>0</v>
      </c>
      <c r="L45" s="4">
        <v>0.1</v>
      </c>
      <c r="M45" s="3">
        <f t="shared" si="4"/>
        <v>0</v>
      </c>
      <c r="N45" s="3">
        <f t="shared" si="5"/>
        <v>0</v>
      </c>
      <c r="O45" t="e">
        <v>#N/A</v>
      </c>
    </row>
    <row r="46" spans="1:15" ht="45" x14ac:dyDescent="0.25">
      <c r="A46" s="5">
        <v>132</v>
      </c>
      <c r="B46" s="14" t="s">
        <v>177</v>
      </c>
      <c r="C46" s="15">
        <v>175352</v>
      </c>
      <c r="D46" s="14" t="s">
        <v>172</v>
      </c>
      <c r="E46" s="14" t="s">
        <v>173</v>
      </c>
      <c r="F46" s="3" t="s">
        <v>22</v>
      </c>
      <c r="G46" s="3" t="s">
        <v>178</v>
      </c>
      <c r="H46" s="3" t="s">
        <v>25</v>
      </c>
      <c r="I46" s="5"/>
      <c r="J46" s="3">
        <v>70.8</v>
      </c>
      <c r="K46" s="3">
        <f t="shared" si="3"/>
        <v>0</v>
      </c>
      <c r="L46" s="4">
        <v>0.1</v>
      </c>
      <c r="M46" s="3">
        <f t="shared" si="4"/>
        <v>0</v>
      </c>
      <c r="N46" s="3">
        <f t="shared" si="5"/>
        <v>0</v>
      </c>
      <c r="O46">
        <v>70.8</v>
      </c>
    </row>
    <row r="47" spans="1:15" ht="112.5" x14ac:dyDescent="0.25">
      <c r="A47" s="5">
        <v>133</v>
      </c>
      <c r="B47" s="14" t="s">
        <v>179</v>
      </c>
      <c r="C47" s="15" t="s">
        <v>180</v>
      </c>
      <c r="D47" s="14" t="s">
        <v>181</v>
      </c>
      <c r="E47" s="14" t="s">
        <v>182</v>
      </c>
      <c r="F47" s="3" t="s">
        <v>22</v>
      </c>
      <c r="G47" s="3" t="s">
        <v>183</v>
      </c>
      <c r="H47" s="3" t="s">
        <v>23</v>
      </c>
      <c r="I47" s="5"/>
      <c r="J47" s="3">
        <v>70.45</v>
      </c>
      <c r="K47" s="3">
        <f t="shared" si="3"/>
        <v>0</v>
      </c>
      <c r="L47" s="4">
        <v>0.1</v>
      </c>
      <c r="M47" s="3">
        <f t="shared" si="4"/>
        <v>0</v>
      </c>
      <c r="N47" s="3">
        <f t="shared" si="5"/>
        <v>0</v>
      </c>
      <c r="O47" t="e">
        <v>#N/A</v>
      </c>
    </row>
    <row r="48" spans="1:15" x14ac:dyDescent="0.25">
      <c r="A48" s="5">
        <v>139</v>
      </c>
      <c r="B48" s="14" t="s">
        <v>184</v>
      </c>
      <c r="C48" s="15">
        <v>101355</v>
      </c>
      <c r="D48" s="14" t="s">
        <v>185</v>
      </c>
      <c r="E48" s="14" t="s">
        <v>186</v>
      </c>
      <c r="F48" s="3" t="s">
        <v>9</v>
      </c>
      <c r="G48" s="3" t="s">
        <v>187</v>
      </c>
      <c r="H48" s="3" t="s">
        <v>18</v>
      </c>
      <c r="I48" s="5"/>
      <c r="J48" s="3">
        <v>139.97</v>
      </c>
      <c r="K48" s="3">
        <f t="shared" si="3"/>
        <v>0</v>
      </c>
      <c r="L48" s="4">
        <v>0.1</v>
      </c>
      <c r="M48" s="3">
        <f t="shared" si="4"/>
        <v>0</v>
      </c>
      <c r="N48" s="3">
        <f t="shared" si="5"/>
        <v>0</v>
      </c>
      <c r="O48" t="e">
        <v>#N/A</v>
      </c>
    </row>
    <row r="49" spans="1:15" ht="45" x14ac:dyDescent="0.25">
      <c r="A49" s="5">
        <v>142</v>
      </c>
      <c r="B49" s="14" t="s">
        <v>188</v>
      </c>
      <c r="C49" s="15" t="s">
        <v>189</v>
      </c>
      <c r="D49" s="14" t="s">
        <v>190</v>
      </c>
      <c r="E49" s="14" t="s">
        <v>191</v>
      </c>
      <c r="F49" s="3" t="s">
        <v>27</v>
      </c>
      <c r="G49" s="3" t="s">
        <v>192</v>
      </c>
      <c r="H49" s="3" t="s">
        <v>18</v>
      </c>
      <c r="I49" s="5"/>
      <c r="J49" s="3">
        <v>386.7</v>
      </c>
      <c r="K49" s="3">
        <f t="shared" si="3"/>
        <v>0</v>
      </c>
      <c r="L49" s="4">
        <v>0.1</v>
      </c>
      <c r="M49" s="3">
        <f t="shared" si="4"/>
        <v>0</v>
      </c>
      <c r="N49" s="3">
        <f t="shared" si="5"/>
        <v>0</v>
      </c>
      <c r="O49" t="e">
        <v>#N/A</v>
      </c>
    </row>
    <row r="50" spans="1:15" ht="33.75" x14ac:dyDescent="0.25">
      <c r="A50" s="5">
        <v>144</v>
      </c>
      <c r="B50" s="3" t="s">
        <v>193</v>
      </c>
      <c r="C50" s="10" t="s">
        <v>194</v>
      </c>
      <c r="D50" s="3" t="s">
        <v>195</v>
      </c>
      <c r="E50" s="3" t="s">
        <v>196</v>
      </c>
      <c r="F50" s="3" t="s">
        <v>59</v>
      </c>
      <c r="G50" s="3" t="s">
        <v>197</v>
      </c>
      <c r="H50" s="3" t="s">
        <v>18</v>
      </c>
      <c r="I50" s="5"/>
      <c r="J50" s="3">
        <v>193.1</v>
      </c>
      <c r="K50" s="3">
        <f t="shared" si="3"/>
        <v>0</v>
      </c>
      <c r="L50" s="4">
        <v>0.1</v>
      </c>
      <c r="M50" s="3">
        <f t="shared" si="4"/>
        <v>0</v>
      </c>
      <c r="N50" s="3">
        <f t="shared" si="5"/>
        <v>0</v>
      </c>
      <c r="O50">
        <v>193.1</v>
      </c>
    </row>
    <row r="51" spans="1:15" ht="33.75" x14ac:dyDescent="0.25">
      <c r="A51" s="5">
        <v>145</v>
      </c>
      <c r="B51" s="3" t="s">
        <v>198</v>
      </c>
      <c r="C51" s="10" t="s">
        <v>199</v>
      </c>
      <c r="D51" s="3" t="s">
        <v>200</v>
      </c>
      <c r="E51" s="3" t="s">
        <v>196</v>
      </c>
      <c r="F51" s="3" t="s">
        <v>59</v>
      </c>
      <c r="G51" s="3" t="s">
        <v>201</v>
      </c>
      <c r="H51" s="3" t="s">
        <v>18</v>
      </c>
      <c r="I51" s="5"/>
      <c r="J51" s="3">
        <v>181.06</v>
      </c>
      <c r="K51" s="3">
        <f t="shared" si="3"/>
        <v>0</v>
      </c>
      <c r="L51" s="4">
        <v>0.1</v>
      </c>
      <c r="M51" s="3">
        <f t="shared" si="4"/>
        <v>0</v>
      </c>
      <c r="N51" s="3">
        <f t="shared" si="5"/>
        <v>0</v>
      </c>
      <c r="O51" t="e">
        <v>#N/A</v>
      </c>
    </row>
    <row r="52" spans="1:15" ht="33.75" x14ac:dyDescent="0.25">
      <c r="A52" s="5">
        <v>152</v>
      </c>
      <c r="B52" s="19" t="s">
        <v>202</v>
      </c>
      <c r="C52" s="20">
        <v>4156150</v>
      </c>
      <c r="D52" s="19" t="s">
        <v>203</v>
      </c>
      <c r="E52" s="19" t="s">
        <v>204</v>
      </c>
      <c r="F52" s="19" t="s">
        <v>205</v>
      </c>
      <c r="G52" s="3" t="s">
        <v>206</v>
      </c>
      <c r="H52" s="3" t="s">
        <v>23</v>
      </c>
      <c r="I52" s="5"/>
      <c r="J52" s="3">
        <v>301.77999999999997</v>
      </c>
      <c r="K52" s="3">
        <f t="shared" si="3"/>
        <v>0</v>
      </c>
      <c r="L52" s="4">
        <v>0.1</v>
      </c>
      <c r="M52" s="3">
        <f t="shared" si="4"/>
        <v>0</v>
      </c>
      <c r="N52" s="3">
        <f t="shared" si="5"/>
        <v>0</v>
      </c>
      <c r="O52" t="e">
        <v>#N/A</v>
      </c>
    </row>
    <row r="53" spans="1:15" ht="22.5" x14ac:dyDescent="0.25">
      <c r="A53" s="5">
        <v>161</v>
      </c>
      <c r="B53" s="3" t="s">
        <v>207</v>
      </c>
      <c r="C53" s="10">
        <v>143043</v>
      </c>
      <c r="D53" s="3" t="s">
        <v>208</v>
      </c>
      <c r="E53" s="3" t="s">
        <v>55</v>
      </c>
      <c r="F53" s="3" t="s">
        <v>9</v>
      </c>
      <c r="G53" s="3" t="s">
        <v>209</v>
      </c>
      <c r="H53" s="3" t="s">
        <v>18</v>
      </c>
      <c r="I53" s="5"/>
      <c r="J53" s="3">
        <v>1715.2</v>
      </c>
      <c r="K53" s="3">
        <f t="shared" si="3"/>
        <v>0</v>
      </c>
      <c r="L53" s="4">
        <v>0.1</v>
      </c>
      <c r="M53" s="3">
        <f t="shared" si="4"/>
        <v>0</v>
      </c>
      <c r="N53" s="3">
        <f t="shared" si="5"/>
        <v>0</v>
      </c>
      <c r="O53">
        <v>1715.2</v>
      </c>
    </row>
    <row r="54" spans="1:15" ht="33.75" x14ac:dyDescent="0.25">
      <c r="A54" s="5">
        <v>165</v>
      </c>
      <c r="B54" s="3" t="s">
        <v>210</v>
      </c>
      <c r="C54" s="10" t="s">
        <v>211</v>
      </c>
      <c r="D54" s="3" t="s">
        <v>212</v>
      </c>
      <c r="E54" s="3" t="s">
        <v>213</v>
      </c>
      <c r="F54" s="3" t="s">
        <v>214</v>
      </c>
      <c r="G54" s="3" t="s">
        <v>215</v>
      </c>
      <c r="H54" s="3" t="s">
        <v>10</v>
      </c>
      <c r="I54" s="5"/>
      <c r="J54" s="3">
        <v>1740.67</v>
      </c>
      <c r="K54" s="3">
        <f t="shared" si="3"/>
        <v>0</v>
      </c>
      <c r="L54" s="4">
        <v>0.1</v>
      </c>
      <c r="M54" s="3">
        <f t="shared" si="4"/>
        <v>0</v>
      </c>
      <c r="N54" s="3">
        <f t="shared" si="5"/>
        <v>0</v>
      </c>
      <c r="O54" t="e">
        <v>#N/A</v>
      </c>
    </row>
    <row r="55" spans="1:15" ht="33.75" x14ac:dyDescent="0.25">
      <c r="A55" s="5">
        <v>167</v>
      </c>
      <c r="B55" s="3" t="s">
        <v>216</v>
      </c>
      <c r="C55" s="10">
        <v>44412</v>
      </c>
      <c r="D55" s="3" t="s">
        <v>217</v>
      </c>
      <c r="E55" s="3" t="s">
        <v>218</v>
      </c>
      <c r="F55" s="3" t="s">
        <v>214</v>
      </c>
      <c r="G55" s="3" t="s">
        <v>219</v>
      </c>
      <c r="H55" s="3" t="s">
        <v>220</v>
      </c>
      <c r="I55" s="5"/>
      <c r="J55" s="3">
        <v>1239.5999999999999</v>
      </c>
      <c r="K55" s="3">
        <f t="shared" si="3"/>
        <v>0</v>
      </c>
      <c r="L55" s="4">
        <v>0.1</v>
      </c>
      <c r="M55" s="3">
        <f t="shared" si="4"/>
        <v>0</v>
      </c>
      <c r="N55" s="3">
        <f t="shared" si="5"/>
        <v>0</v>
      </c>
      <c r="O55">
        <v>1239.5999999999999</v>
      </c>
    </row>
    <row r="56" spans="1:15" ht="22.5" x14ac:dyDescent="0.25">
      <c r="A56" s="5">
        <v>175</v>
      </c>
      <c r="B56" s="21" t="s">
        <v>221</v>
      </c>
      <c r="C56" s="7">
        <v>44230</v>
      </c>
      <c r="D56" s="21" t="s">
        <v>222</v>
      </c>
      <c r="E56" s="21" t="s">
        <v>223</v>
      </c>
      <c r="F56" s="3" t="s">
        <v>9</v>
      </c>
      <c r="G56" s="3" t="s">
        <v>224</v>
      </c>
      <c r="H56" s="3" t="s">
        <v>225</v>
      </c>
      <c r="I56" s="5"/>
      <c r="J56" s="3">
        <v>9596.8700000000008</v>
      </c>
      <c r="K56" s="3">
        <f t="shared" si="3"/>
        <v>0</v>
      </c>
      <c r="L56" s="4">
        <v>0.1</v>
      </c>
      <c r="M56" s="3">
        <f t="shared" si="4"/>
        <v>0</v>
      </c>
      <c r="N56" s="3">
        <f t="shared" si="5"/>
        <v>0</v>
      </c>
      <c r="O56" t="e">
        <v>#N/A</v>
      </c>
    </row>
    <row r="57" spans="1:15" ht="22.5" x14ac:dyDescent="0.25">
      <c r="A57" s="5">
        <v>176</v>
      </c>
      <c r="B57" s="21" t="s">
        <v>226</v>
      </c>
      <c r="C57" s="7">
        <v>44231</v>
      </c>
      <c r="D57" s="21" t="s">
        <v>222</v>
      </c>
      <c r="E57" s="21" t="s">
        <v>223</v>
      </c>
      <c r="F57" s="3" t="s">
        <v>9</v>
      </c>
      <c r="G57" s="3" t="s">
        <v>227</v>
      </c>
      <c r="H57" s="3" t="s">
        <v>225</v>
      </c>
      <c r="I57" s="5"/>
      <c r="J57" s="3">
        <v>22441.14</v>
      </c>
      <c r="K57" s="3">
        <f t="shared" si="3"/>
        <v>0</v>
      </c>
      <c r="L57" s="4">
        <v>0.1</v>
      </c>
      <c r="M57" s="3">
        <f t="shared" si="4"/>
        <v>0</v>
      </c>
      <c r="N57" s="3">
        <f t="shared" si="5"/>
        <v>0</v>
      </c>
      <c r="O57" t="e">
        <v>#N/A</v>
      </c>
    </row>
    <row r="58" spans="1:15" ht="22.5" x14ac:dyDescent="0.25">
      <c r="A58" s="5">
        <v>177</v>
      </c>
      <c r="B58" s="21" t="s">
        <v>228</v>
      </c>
      <c r="C58" s="7">
        <v>44232</v>
      </c>
      <c r="D58" s="21" t="s">
        <v>222</v>
      </c>
      <c r="E58" s="21" t="s">
        <v>223</v>
      </c>
      <c r="F58" s="3" t="s">
        <v>9</v>
      </c>
      <c r="G58" s="3" t="s">
        <v>229</v>
      </c>
      <c r="H58" s="3" t="s">
        <v>225</v>
      </c>
      <c r="I58" s="5"/>
      <c r="J58" s="3">
        <v>28670.240000000002</v>
      </c>
      <c r="K58" s="3">
        <f t="shared" si="3"/>
        <v>0</v>
      </c>
      <c r="L58" s="4">
        <v>0.1</v>
      </c>
      <c r="M58" s="3">
        <f t="shared" si="4"/>
        <v>0</v>
      </c>
      <c r="N58" s="3">
        <f t="shared" si="5"/>
        <v>0</v>
      </c>
      <c r="O58" t="e">
        <v>#N/A</v>
      </c>
    </row>
    <row r="59" spans="1:15" ht="33.75" x14ac:dyDescent="0.25">
      <c r="A59" s="22">
        <v>181</v>
      </c>
      <c r="B59" s="23" t="s">
        <v>230</v>
      </c>
      <c r="C59" s="24">
        <v>44417</v>
      </c>
      <c r="D59" s="23" t="s">
        <v>231</v>
      </c>
      <c r="E59" s="23" t="s">
        <v>232</v>
      </c>
      <c r="F59" s="13" t="s">
        <v>233</v>
      </c>
      <c r="G59" s="3" t="s">
        <v>234</v>
      </c>
      <c r="H59" s="13" t="s">
        <v>235</v>
      </c>
      <c r="I59" s="5"/>
      <c r="J59" s="3">
        <v>5721.6</v>
      </c>
      <c r="K59" s="3">
        <f t="shared" si="3"/>
        <v>0</v>
      </c>
      <c r="L59" s="4">
        <v>0.1</v>
      </c>
      <c r="M59" s="3">
        <f t="shared" si="4"/>
        <v>0</v>
      </c>
      <c r="N59" s="3">
        <f t="shared" si="5"/>
        <v>0</v>
      </c>
      <c r="O59">
        <v>5721.6</v>
      </c>
    </row>
    <row r="60" spans="1:15" ht="33.75" x14ac:dyDescent="0.25">
      <c r="A60" s="22">
        <v>182</v>
      </c>
      <c r="B60" s="23" t="s">
        <v>236</v>
      </c>
      <c r="C60" s="24">
        <v>44419</v>
      </c>
      <c r="D60" s="23" t="s">
        <v>231</v>
      </c>
      <c r="E60" s="23" t="s">
        <v>232</v>
      </c>
      <c r="F60" s="13" t="s">
        <v>233</v>
      </c>
      <c r="G60" s="3" t="s">
        <v>237</v>
      </c>
      <c r="H60" s="13" t="s">
        <v>235</v>
      </c>
      <c r="I60" s="5"/>
      <c r="J60" s="3">
        <v>17048.400000000001</v>
      </c>
      <c r="K60" s="3">
        <f t="shared" si="3"/>
        <v>0</v>
      </c>
      <c r="L60" s="4">
        <v>0.1</v>
      </c>
      <c r="M60" s="3">
        <f t="shared" si="4"/>
        <v>0</v>
      </c>
      <c r="N60" s="3">
        <f t="shared" si="5"/>
        <v>0</v>
      </c>
      <c r="O60">
        <v>17048.400000000001</v>
      </c>
    </row>
    <row r="61" spans="1:15" ht="33.75" x14ac:dyDescent="0.25">
      <c r="A61" s="22">
        <v>183</v>
      </c>
      <c r="B61" s="23" t="s">
        <v>238</v>
      </c>
      <c r="C61" s="24">
        <v>44418</v>
      </c>
      <c r="D61" s="23" t="s">
        <v>231</v>
      </c>
      <c r="E61" s="23" t="s">
        <v>232</v>
      </c>
      <c r="F61" s="13" t="s">
        <v>233</v>
      </c>
      <c r="G61" s="3" t="s">
        <v>239</v>
      </c>
      <c r="H61" s="13" t="s">
        <v>235</v>
      </c>
      <c r="I61" s="5"/>
      <c r="J61" s="3">
        <v>34038.1</v>
      </c>
      <c r="K61" s="3">
        <f t="shared" si="3"/>
        <v>0</v>
      </c>
      <c r="L61" s="4">
        <v>0.1</v>
      </c>
      <c r="M61" s="3">
        <f t="shared" si="4"/>
        <v>0</v>
      </c>
      <c r="N61" s="3">
        <f t="shared" si="5"/>
        <v>0</v>
      </c>
      <c r="O61">
        <v>34038.1</v>
      </c>
    </row>
    <row r="62" spans="1:15" ht="22.5" x14ac:dyDescent="0.25">
      <c r="A62" s="5">
        <v>189</v>
      </c>
      <c r="B62" s="14" t="s">
        <v>240</v>
      </c>
      <c r="C62" s="15">
        <v>49190</v>
      </c>
      <c r="D62" s="14" t="s">
        <v>241</v>
      </c>
      <c r="E62" s="14" t="s">
        <v>242</v>
      </c>
      <c r="F62" s="3" t="s">
        <v>59</v>
      </c>
      <c r="G62" s="3" t="s">
        <v>243</v>
      </c>
      <c r="H62" s="3" t="s">
        <v>18</v>
      </c>
      <c r="I62" s="5"/>
      <c r="J62" s="3">
        <v>351.22</v>
      </c>
      <c r="K62" s="3">
        <f t="shared" si="3"/>
        <v>0</v>
      </c>
      <c r="L62" s="4">
        <v>0.1</v>
      </c>
      <c r="M62" s="3">
        <f t="shared" si="4"/>
        <v>0</v>
      </c>
      <c r="N62" s="3">
        <f t="shared" si="5"/>
        <v>0</v>
      </c>
      <c r="O62">
        <v>351.22</v>
      </c>
    </row>
    <row r="63" spans="1:15" ht="45" x14ac:dyDescent="0.25">
      <c r="A63" s="5">
        <v>190</v>
      </c>
      <c r="B63" s="14" t="s">
        <v>244</v>
      </c>
      <c r="C63" s="15">
        <v>49195</v>
      </c>
      <c r="D63" s="14" t="s">
        <v>245</v>
      </c>
      <c r="E63" s="14" t="s">
        <v>246</v>
      </c>
      <c r="F63" s="3" t="s">
        <v>247</v>
      </c>
      <c r="G63" s="3" t="s">
        <v>248</v>
      </c>
      <c r="H63" s="3" t="s">
        <v>57</v>
      </c>
      <c r="I63" s="5"/>
      <c r="J63" s="3">
        <v>20456.37</v>
      </c>
      <c r="K63" s="3">
        <f t="shared" si="3"/>
        <v>0</v>
      </c>
      <c r="L63" s="4">
        <v>0.1</v>
      </c>
      <c r="M63" s="3">
        <f t="shared" si="4"/>
        <v>0</v>
      </c>
      <c r="N63" s="3">
        <f t="shared" si="5"/>
        <v>0</v>
      </c>
      <c r="O63" t="e">
        <v>#N/A</v>
      </c>
    </row>
    <row r="64" spans="1:15" ht="33.75" x14ac:dyDescent="0.25">
      <c r="A64" s="5">
        <v>196</v>
      </c>
      <c r="B64" s="9" t="s">
        <v>249</v>
      </c>
      <c r="C64" s="10">
        <v>49220</v>
      </c>
      <c r="D64" s="9" t="s">
        <v>250</v>
      </c>
      <c r="E64" s="9" t="s">
        <v>223</v>
      </c>
      <c r="F64" s="3" t="s">
        <v>64</v>
      </c>
      <c r="G64" s="3" t="s">
        <v>251</v>
      </c>
      <c r="H64" s="3" t="s">
        <v>57</v>
      </c>
      <c r="I64" s="5"/>
      <c r="J64" s="3">
        <v>2392.8000000000002</v>
      </c>
      <c r="K64" s="3">
        <f t="shared" si="3"/>
        <v>0</v>
      </c>
      <c r="L64" s="4">
        <v>0.1</v>
      </c>
      <c r="M64" s="3">
        <f t="shared" si="4"/>
        <v>0</v>
      </c>
      <c r="N64" s="3">
        <f t="shared" si="5"/>
        <v>0</v>
      </c>
      <c r="O64">
        <v>2392.8000000000002</v>
      </c>
    </row>
    <row r="65" spans="1:15" ht="22.5" x14ac:dyDescent="0.25">
      <c r="A65" s="5">
        <v>198</v>
      </c>
      <c r="B65" s="14" t="s">
        <v>252</v>
      </c>
      <c r="C65" s="15">
        <v>47286</v>
      </c>
      <c r="D65" s="14" t="s">
        <v>253</v>
      </c>
      <c r="E65" s="14" t="s">
        <v>254</v>
      </c>
      <c r="F65" s="3" t="s">
        <v>255</v>
      </c>
      <c r="G65" s="3" t="s">
        <v>256</v>
      </c>
      <c r="H65" s="3" t="s">
        <v>18</v>
      </c>
      <c r="I65" s="5"/>
      <c r="J65" s="3">
        <v>288.33</v>
      </c>
      <c r="K65" s="3">
        <f t="shared" si="3"/>
        <v>0</v>
      </c>
      <c r="L65" s="4">
        <v>0.1</v>
      </c>
      <c r="M65" s="3">
        <f t="shared" si="4"/>
        <v>0</v>
      </c>
      <c r="N65" s="3">
        <f t="shared" si="5"/>
        <v>0</v>
      </c>
      <c r="O65" t="e">
        <v>#N/A</v>
      </c>
    </row>
    <row r="66" spans="1:15" ht="67.5" x14ac:dyDescent="0.25">
      <c r="A66" s="5">
        <v>213</v>
      </c>
      <c r="B66" s="21" t="s">
        <v>257</v>
      </c>
      <c r="C66" s="7" t="s">
        <v>258</v>
      </c>
      <c r="D66" s="21" t="s">
        <v>259</v>
      </c>
      <c r="E66" s="21" t="s">
        <v>260</v>
      </c>
      <c r="F66" s="3" t="s">
        <v>36</v>
      </c>
      <c r="G66" s="3" t="s">
        <v>261</v>
      </c>
      <c r="H66" s="3" t="s">
        <v>10</v>
      </c>
      <c r="I66" s="5"/>
      <c r="J66" s="3">
        <v>100.81</v>
      </c>
      <c r="K66" s="3">
        <f t="shared" si="3"/>
        <v>0</v>
      </c>
      <c r="L66" s="4">
        <v>0.1</v>
      </c>
      <c r="M66" s="3">
        <f t="shared" si="4"/>
        <v>0</v>
      </c>
      <c r="N66" s="3">
        <f t="shared" si="5"/>
        <v>0</v>
      </c>
      <c r="O66" t="e">
        <v>#N/A</v>
      </c>
    </row>
    <row r="67" spans="1:15" ht="112.5" x14ac:dyDescent="0.25">
      <c r="A67" s="5">
        <v>221</v>
      </c>
      <c r="B67" s="3" t="s">
        <v>262</v>
      </c>
      <c r="C67" s="10" t="s">
        <v>263</v>
      </c>
      <c r="D67" s="3" t="s">
        <v>264</v>
      </c>
      <c r="E67" s="3" t="s">
        <v>265</v>
      </c>
      <c r="F67" s="3" t="s">
        <v>36</v>
      </c>
      <c r="G67" s="3" t="s">
        <v>261</v>
      </c>
      <c r="H67" s="3" t="s">
        <v>10</v>
      </c>
      <c r="I67" s="5"/>
      <c r="J67" s="3">
        <v>95.11</v>
      </c>
      <c r="K67" s="3">
        <f t="shared" si="3"/>
        <v>0</v>
      </c>
      <c r="L67" s="4">
        <v>0.1</v>
      </c>
      <c r="M67" s="3">
        <f t="shared" si="4"/>
        <v>0</v>
      </c>
      <c r="N67" s="3">
        <f t="shared" si="5"/>
        <v>0</v>
      </c>
      <c r="O67" t="e">
        <v>#N/A</v>
      </c>
    </row>
    <row r="68" spans="1:15" ht="33.75" x14ac:dyDescent="0.25">
      <c r="A68" s="5">
        <v>228</v>
      </c>
      <c r="B68" s="14" t="s">
        <v>266</v>
      </c>
      <c r="C68" s="15">
        <v>26601</v>
      </c>
      <c r="D68" s="14" t="s">
        <v>267</v>
      </c>
      <c r="E68" s="14" t="s">
        <v>268</v>
      </c>
      <c r="F68" s="3" t="s">
        <v>27</v>
      </c>
      <c r="G68" s="3" t="s">
        <v>269</v>
      </c>
      <c r="H68" s="3" t="s">
        <v>18</v>
      </c>
      <c r="I68" s="5"/>
      <c r="J68" s="3">
        <v>264.08</v>
      </c>
      <c r="K68" s="3">
        <f t="shared" si="3"/>
        <v>0</v>
      </c>
      <c r="L68" s="4">
        <v>0.1</v>
      </c>
      <c r="M68" s="3">
        <f t="shared" si="4"/>
        <v>0</v>
      </c>
      <c r="N68" s="3">
        <f t="shared" si="5"/>
        <v>0</v>
      </c>
      <c r="O68" t="e">
        <v>#N/A</v>
      </c>
    </row>
    <row r="69" spans="1:15" ht="33.75" x14ac:dyDescent="0.25">
      <c r="A69" s="5">
        <v>240</v>
      </c>
      <c r="B69" s="14" t="s">
        <v>270</v>
      </c>
      <c r="C69" s="15" t="s">
        <v>271</v>
      </c>
      <c r="D69" s="14" t="s">
        <v>272</v>
      </c>
      <c r="E69" s="14" t="s">
        <v>273</v>
      </c>
      <c r="F69" s="3" t="s">
        <v>27</v>
      </c>
      <c r="G69" s="3" t="s">
        <v>19</v>
      </c>
      <c r="H69" s="3" t="s">
        <v>18</v>
      </c>
      <c r="I69" s="5"/>
      <c r="J69" s="3">
        <v>155.54</v>
      </c>
      <c r="K69" s="3">
        <f t="shared" si="3"/>
        <v>0</v>
      </c>
      <c r="L69" s="4">
        <v>0.1</v>
      </c>
      <c r="M69" s="3">
        <f t="shared" si="4"/>
        <v>0</v>
      </c>
      <c r="N69" s="3">
        <f t="shared" si="5"/>
        <v>0</v>
      </c>
      <c r="O69" t="e">
        <v>#N/A</v>
      </c>
    </row>
    <row r="70" spans="1:15" ht="22.5" x14ac:dyDescent="0.25">
      <c r="A70" s="22">
        <v>249</v>
      </c>
      <c r="B70" s="14" t="s">
        <v>274</v>
      </c>
      <c r="C70" s="15">
        <v>29767</v>
      </c>
      <c r="D70" s="14" t="s">
        <v>275</v>
      </c>
      <c r="E70" s="14" t="s">
        <v>276</v>
      </c>
      <c r="F70" s="3" t="s">
        <v>36</v>
      </c>
      <c r="G70" s="3" t="s">
        <v>277</v>
      </c>
      <c r="H70" s="3" t="s">
        <v>10</v>
      </c>
      <c r="I70" s="5"/>
      <c r="J70" s="3">
        <v>688.52</v>
      </c>
      <c r="K70" s="3">
        <f t="shared" si="3"/>
        <v>0</v>
      </c>
      <c r="L70" s="4">
        <v>0.1</v>
      </c>
      <c r="M70" s="3">
        <f t="shared" si="4"/>
        <v>0</v>
      </c>
      <c r="N70" s="3">
        <f t="shared" si="5"/>
        <v>0</v>
      </c>
      <c r="O70">
        <v>688.52</v>
      </c>
    </row>
    <row r="71" spans="1:15" ht="22.5" x14ac:dyDescent="0.25">
      <c r="A71" s="22">
        <v>250</v>
      </c>
      <c r="B71" s="14" t="s">
        <v>278</v>
      </c>
      <c r="C71" s="15">
        <v>29769</v>
      </c>
      <c r="D71" s="14" t="s">
        <v>275</v>
      </c>
      <c r="E71" s="14" t="s">
        <v>276</v>
      </c>
      <c r="F71" s="3" t="s">
        <v>36</v>
      </c>
      <c r="G71" s="3" t="s">
        <v>279</v>
      </c>
      <c r="H71" s="3" t="s">
        <v>10</v>
      </c>
      <c r="I71" s="5"/>
      <c r="J71" s="3">
        <v>1377.05</v>
      </c>
      <c r="K71" s="3">
        <f t="shared" si="3"/>
        <v>0</v>
      </c>
      <c r="L71" s="4">
        <v>0.1</v>
      </c>
      <c r="M71" s="3">
        <f t="shared" si="4"/>
        <v>0</v>
      </c>
      <c r="N71" s="3">
        <f t="shared" si="5"/>
        <v>0</v>
      </c>
      <c r="O71">
        <v>1377.05</v>
      </c>
    </row>
    <row r="72" spans="1:15" ht="22.5" x14ac:dyDescent="0.25">
      <c r="A72" s="5">
        <v>255</v>
      </c>
      <c r="B72" s="14" t="s">
        <v>280</v>
      </c>
      <c r="C72" s="15">
        <v>29061</v>
      </c>
      <c r="D72" s="14" t="s">
        <v>281</v>
      </c>
      <c r="E72" s="14" t="s">
        <v>282</v>
      </c>
      <c r="F72" s="3" t="s">
        <v>22</v>
      </c>
      <c r="G72" s="3" t="s">
        <v>283</v>
      </c>
      <c r="H72" s="3" t="s">
        <v>284</v>
      </c>
      <c r="I72" s="5"/>
      <c r="J72" s="3">
        <v>1933.56</v>
      </c>
      <c r="K72" s="3">
        <f t="shared" si="3"/>
        <v>0</v>
      </c>
      <c r="L72" s="4">
        <v>0.1</v>
      </c>
      <c r="M72" s="3">
        <f t="shared" si="4"/>
        <v>0</v>
      </c>
      <c r="N72" s="3">
        <f t="shared" si="5"/>
        <v>0</v>
      </c>
      <c r="O72" t="e">
        <v>#N/A</v>
      </c>
    </row>
    <row r="73" spans="1:15" ht="33.75" x14ac:dyDescent="0.25">
      <c r="A73" s="5">
        <v>257</v>
      </c>
      <c r="B73" s="14" t="s">
        <v>285</v>
      </c>
      <c r="C73" s="15" t="s">
        <v>286</v>
      </c>
      <c r="D73" s="14" t="s">
        <v>287</v>
      </c>
      <c r="E73" s="14" t="s">
        <v>288</v>
      </c>
      <c r="F73" s="3" t="s">
        <v>22</v>
      </c>
      <c r="G73" s="3" t="s">
        <v>289</v>
      </c>
      <c r="H73" s="3" t="s">
        <v>290</v>
      </c>
      <c r="I73" s="5"/>
      <c r="J73" s="3">
        <v>472.3</v>
      </c>
      <c r="K73" s="3">
        <f t="shared" si="3"/>
        <v>0</v>
      </c>
      <c r="L73" s="4">
        <v>0.1</v>
      </c>
      <c r="M73" s="3">
        <f t="shared" si="4"/>
        <v>0</v>
      </c>
      <c r="N73" s="3">
        <f t="shared" si="5"/>
        <v>0</v>
      </c>
      <c r="O73" t="e">
        <v>#N/A</v>
      </c>
    </row>
    <row r="74" spans="1:15" ht="33.75" x14ac:dyDescent="0.25">
      <c r="A74" s="5">
        <v>274</v>
      </c>
      <c r="B74" s="6" t="s">
        <v>291</v>
      </c>
      <c r="C74" s="7">
        <v>13168</v>
      </c>
      <c r="D74" s="6" t="s">
        <v>292</v>
      </c>
      <c r="E74" s="6" t="s">
        <v>293</v>
      </c>
      <c r="F74" s="3" t="s">
        <v>64</v>
      </c>
      <c r="G74" s="3" t="s">
        <v>294</v>
      </c>
      <c r="H74" s="3" t="s">
        <v>57</v>
      </c>
      <c r="I74" s="5"/>
      <c r="J74" s="3">
        <v>982.6</v>
      </c>
      <c r="K74" s="3">
        <f t="shared" si="3"/>
        <v>0</v>
      </c>
      <c r="L74" s="4">
        <v>0.1</v>
      </c>
      <c r="M74" s="3">
        <f t="shared" si="4"/>
        <v>0</v>
      </c>
      <c r="N74" s="3">
        <f t="shared" si="5"/>
        <v>0</v>
      </c>
      <c r="O74" t="e">
        <v>#N/A</v>
      </c>
    </row>
    <row r="75" spans="1:15" ht="22.5" x14ac:dyDescent="0.25">
      <c r="A75" s="5">
        <v>284</v>
      </c>
      <c r="B75" s="3" t="s">
        <v>295</v>
      </c>
      <c r="C75" s="10">
        <v>14111</v>
      </c>
      <c r="D75" s="3" t="s">
        <v>296</v>
      </c>
      <c r="E75" s="3" t="s">
        <v>242</v>
      </c>
      <c r="F75" s="3" t="s">
        <v>27</v>
      </c>
      <c r="G75" s="3" t="s">
        <v>297</v>
      </c>
      <c r="H75" s="3" t="s">
        <v>18</v>
      </c>
      <c r="I75" s="5"/>
      <c r="J75" s="3">
        <v>1022.14</v>
      </c>
      <c r="K75" s="3">
        <f t="shared" si="3"/>
        <v>0</v>
      </c>
      <c r="L75" s="4">
        <v>0.1</v>
      </c>
      <c r="M75" s="3">
        <f t="shared" si="4"/>
        <v>0</v>
      </c>
      <c r="N75" s="3">
        <f t="shared" si="5"/>
        <v>0</v>
      </c>
      <c r="O75" t="e">
        <v>#N/A</v>
      </c>
    </row>
    <row r="76" spans="1:15" ht="33.75" x14ac:dyDescent="0.25">
      <c r="A76" s="5">
        <v>291</v>
      </c>
      <c r="B76" s="3" t="s">
        <v>298</v>
      </c>
      <c r="C76" s="10" t="s">
        <v>299</v>
      </c>
      <c r="D76" s="3" t="s">
        <v>300</v>
      </c>
      <c r="E76" s="3" t="s">
        <v>301</v>
      </c>
      <c r="F76" s="3" t="s">
        <v>9</v>
      </c>
      <c r="G76" s="3" t="s">
        <v>302</v>
      </c>
      <c r="H76" s="3" t="s">
        <v>18</v>
      </c>
      <c r="I76" s="5"/>
      <c r="J76" s="3">
        <v>52.8</v>
      </c>
      <c r="K76" s="3">
        <f t="shared" ref="K76:K88" si="6">I76*J76</f>
        <v>0</v>
      </c>
      <c r="L76" s="4">
        <v>0.1</v>
      </c>
      <c r="M76" s="3">
        <f t="shared" ref="M76:M88" si="7">K76*L76</f>
        <v>0</v>
      </c>
      <c r="N76" s="3">
        <f t="shared" ref="N76:N88" si="8">K76+M76</f>
        <v>0</v>
      </c>
      <c r="O76" t="e">
        <v>#N/A</v>
      </c>
    </row>
    <row r="77" spans="1:15" ht="33.75" x14ac:dyDescent="0.25">
      <c r="A77" s="5">
        <v>303</v>
      </c>
      <c r="B77" s="3" t="s">
        <v>303</v>
      </c>
      <c r="C77" s="10" t="s">
        <v>304</v>
      </c>
      <c r="D77" s="3" t="s">
        <v>305</v>
      </c>
      <c r="E77" s="3" t="s">
        <v>306</v>
      </c>
      <c r="F77" s="3" t="s">
        <v>9</v>
      </c>
      <c r="G77" s="3" t="s">
        <v>307</v>
      </c>
      <c r="H77" s="3" t="s">
        <v>10</v>
      </c>
      <c r="I77" s="5"/>
      <c r="J77" s="3">
        <v>284.72000000000003</v>
      </c>
      <c r="K77" s="3">
        <f t="shared" si="6"/>
        <v>0</v>
      </c>
      <c r="L77" s="4">
        <v>0.1</v>
      </c>
      <c r="M77" s="3">
        <f t="shared" si="7"/>
        <v>0</v>
      </c>
      <c r="N77" s="3">
        <f t="shared" si="8"/>
        <v>0</v>
      </c>
      <c r="O77">
        <v>284.72000000000003</v>
      </c>
    </row>
    <row r="78" spans="1:15" ht="22.5" x14ac:dyDescent="0.25">
      <c r="A78" s="5">
        <v>308</v>
      </c>
      <c r="B78" s="3" t="s">
        <v>308</v>
      </c>
      <c r="C78" s="10" t="s">
        <v>309</v>
      </c>
      <c r="D78" s="3" t="s">
        <v>310</v>
      </c>
      <c r="E78" s="3" t="s">
        <v>311</v>
      </c>
      <c r="F78" s="3" t="s">
        <v>9</v>
      </c>
      <c r="G78" s="3" t="s">
        <v>312</v>
      </c>
      <c r="H78" s="3" t="s">
        <v>57</v>
      </c>
      <c r="I78" s="5"/>
      <c r="J78" s="3">
        <v>1579</v>
      </c>
      <c r="K78" s="3">
        <f t="shared" si="6"/>
        <v>0</v>
      </c>
      <c r="L78" s="4">
        <v>0.1</v>
      </c>
      <c r="M78" s="3">
        <f t="shared" si="7"/>
        <v>0</v>
      </c>
      <c r="N78" s="3">
        <f t="shared" si="8"/>
        <v>0</v>
      </c>
      <c r="O78" t="e">
        <v>#N/A</v>
      </c>
    </row>
    <row r="79" spans="1:15" ht="22.5" x14ac:dyDescent="0.25">
      <c r="A79" s="22">
        <v>309</v>
      </c>
      <c r="B79" s="23" t="s">
        <v>313</v>
      </c>
      <c r="C79" s="24">
        <v>80680</v>
      </c>
      <c r="D79" s="23" t="s">
        <v>314</v>
      </c>
      <c r="E79" s="23" t="s">
        <v>110</v>
      </c>
      <c r="F79" s="3" t="s">
        <v>315</v>
      </c>
      <c r="G79" s="3" t="s">
        <v>316</v>
      </c>
      <c r="H79" s="3" t="s">
        <v>23</v>
      </c>
      <c r="I79" s="5"/>
      <c r="J79" s="3">
        <v>10055.73</v>
      </c>
      <c r="K79" s="3">
        <f t="shared" si="6"/>
        <v>0</v>
      </c>
      <c r="L79" s="4">
        <v>0.1</v>
      </c>
      <c r="M79" s="3">
        <f t="shared" si="7"/>
        <v>0</v>
      </c>
      <c r="N79" s="3">
        <f t="shared" si="8"/>
        <v>0</v>
      </c>
      <c r="O79">
        <v>10055.73</v>
      </c>
    </row>
    <row r="80" spans="1:15" ht="22.5" x14ac:dyDescent="0.25">
      <c r="A80" s="5">
        <v>310</v>
      </c>
      <c r="B80" s="25" t="s">
        <v>317</v>
      </c>
      <c r="C80" s="15">
        <v>80000</v>
      </c>
      <c r="D80" s="25" t="s">
        <v>318</v>
      </c>
      <c r="E80" s="25" t="s">
        <v>319</v>
      </c>
      <c r="F80" s="3" t="s">
        <v>36</v>
      </c>
      <c r="G80" s="3" t="s">
        <v>320</v>
      </c>
      <c r="H80" s="3" t="s">
        <v>10</v>
      </c>
      <c r="I80" s="5"/>
      <c r="J80" s="3">
        <v>196.88</v>
      </c>
      <c r="K80" s="3">
        <f t="shared" si="6"/>
        <v>0</v>
      </c>
      <c r="L80" s="4">
        <v>0.1</v>
      </c>
      <c r="M80" s="3">
        <f t="shared" si="7"/>
        <v>0</v>
      </c>
      <c r="N80" s="3">
        <f t="shared" si="8"/>
        <v>0</v>
      </c>
      <c r="O80">
        <v>196.88</v>
      </c>
    </row>
    <row r="81" spans="1:15" ht="22.5" x14ac:dyDescent="0.25">
      <c r="A81" s="5">
        <v>311</v>
      </c>
      <c r="B81" s="3" t="s">
        <v>321</v>
      </c>
      <c r="C81" s="10">
        <v>87559</v>
      </c>
      <c r="D81" s="3" t="s">
        <v>322</v>
      </c>
      <c r="E81" s="3" t="s">
        <v>323</v>
      </c>
      <c r="F81" s="3" t="s">
        <v>9</v>
      </c>
      <c r="G81" s="3" t="s">
        <v>324</v>
      </c>
      <c r="H81" s="3" t="s">
        <v>18</v>
      </c>
      <c r="I81" s="5"/>
      <c r="J81" s="3">
        <v>96.95</v>
      </c>
      <c r="K81" s="3">
        <f t="shared" si="6"/>
        <v>0</v>
      </c>
      <c r="L81" s="4">
        <v>0.1</v>
      </c>
      <c r="M81" s="3">
        <f t="shared" si="7"/>
        <v>0</v>
      </c>
      <c r="N81" s="3">
        <f t="shared" si="8"/>
        <v>0</v>
      </c>
      <c r="O81" t="e">
        <v>#N/A</v>
      </c>
    </row>
    <row r="82" spans="1:15" ht="56.25" x14ac:dyDescent="0.25">
      <c r="A82" s="5">
        <v>318</v>
      </c>
      <c r="B82" s="3" t="s">
        <v>325</v>
      </c>
      <c r="C82" s="10" t="s">
        <v>326</v>
      </c>
      <c r="D82" s="3" t="s">
        <v>327</v>
      </c>
      <c r="E82" s="3" t="s">
        <v>328</v>
      </c>
      <c r="F82" s="3" t="s">
        <v>28</v>
      </c>
      <c r="G82" s="3" t="s">
        <v>329</v>
      </c>
      <c r="H82" s="3" t="s">
        <v>18</v>
      </c>
      <c r="I82" s="5"/>
      <c r="J82" s="3">
        <v>215.66</v>
      </c>
      <c r="K82" s="3">
        <f t="shared" si="6"/>
        <v>0</v>
      </c>
      <c r="L82" s="4">
        <v>0.1</v>
      </c>
      <c r="M82" s="3">
        <f t="shared" si="7"/>
        <v>0</v>
      </c>
      <c r="N82" s="3">
        <f t="shared" si="8"/>
        <v>0</v>
      </c>
      <c r="O82">
        <v>215.66</v>
      </c>
    </row>
    <row r="83" spans="1:15" ht="33.75" x14ac:dyDescent="0.25">
      <c r="A83" s="5">
        <v>330</v>
      </c>
      <c r="B83" s="14" t="s">
        <v>330</v>
      </c>
      <c r="C83" s="15">
        <v>81540</v>
      </c>
      <c r="D83" s="14" t="s">
        <v>331</v>
      </c>
      <c r="E83" s="14" t="s">
        <v>95</v>
      </c>
      <c r="F83" s="3" t="s">
        <v>9</v>
      </c>
      <c r="G83" s="3" t="s">
        <v>332</v>
      </c>
      <c r="H83" s="3" t="s">
        <v>18</v>
      </c>
      <c r="I83" s="5"/>
      <c r="J83" s="3">
        <v>17.86</v>
      </c>
      <c r="K83" s="3">
        <f t="shared" si="6"/>
        <v>0</v>
      </c>
      <c r="L83" s="4">
        <v>0.1</v>
      </c>
      <c r="M83" s="3">
        <f t="shared" si="7"/>
        <v>0</v>
      </c>
      <c r="N83" s="3">
        <f t="shared" si="8"/>
        <v>0</v>
      </c>
      <c r="O83" t="e">
        <v>#N/A</v>
      </c>
    </row>
    <row r="84" spans="1:15" ht="67.5" x14ac:dyDescent="0.25">
      <c r="A84" s="5">
        <v>337</v>
      </c>
      <c r="B84" s="14" t="s">
        <v>333</v>
      </c>
      <c r="C84" s="15" t="s">
        <v>334</v>
      </c>
      <c r="D84" s="14" t="s">
        <v>335</v>
      </c>
      <c r="E84" s="14" t="s">
        <v>336</v>
      </c>
      <c r="F84" s="3" t="s">
        <v>22</v>
      </c>
      <c r="G84" s="3" t="s">
        <v>337</v>
      </c>
      <c r="H84" s="3" t="s">
        <v>338</v>
      </c>
      <c r="I84" s="5"/>
      <c r="J84" s="3">
        <v>131.44999999999999</v>
      </c>
      <c r="K84" s="3">
        <f t="shared" si="6"/>
        <v>0</v>
      </c>
      <c r="L84" s="4">
        <v>0.1</v>
      </c>
      <c r="M84" s="3">
        <f t="shared" si="7"/>
        <v>0</v>
      </c>
      <c r="N84" s="3">
        <f t="shared" si="8"/>
        <v>0</v>
      </c>
      <c r="O84">
        <v>131.44999999999999</v>
      </c>
    </row>
    <row r="85" spans="1:15" ht="33.75" x14ac:dyDescent="0.25">
      <c r="A85" s="5">
        <v>356</v>
      </c>
      <c r="B85" s="14" t="s">
        <v>339</v>
      </c>
      <c r="C85" s="15">
        <v>71834</v>
      </c>
      <c r="D85" s="14" t="s">
        <v>340</v>
      </c>
      <c r="E85" s="14" t="s">
        <v>341</v>
      </c>
      <c r="F85" s="3" t="s">
        <v>9</v>
      </c>
      <c r="G85" s="3" t="s">
        <v>342</v>
      </c>
      <c r="H85" s="3" t="s">
        <v>18</v>
      </c>
      <c r="I85" s="5"/>
      <c r="J85" s="3">
        <v>54.53</v>
      </c>
      <c r="K85" s="3">
        <f t="shared" si="6"/>
        <v>0</v>
      </c>
      <c r="L85" s="4">
        <v>0.1</v>
      </c>
      <c r="M85" s="3">
        <f t="shared" si="7"/>
        <v>0</v>
      </c>
      <c r="N85" s="3">
        <f t="shared" si="8"/>
        <v>0</v>
      </c>
      <c r="O85">
        <v>54.53</v>
      </c>
    </row>
    <row r="86" spans="1:15" ht="45" x14ac:dyDescent="0.25">
      <c r="A86" s="5">
        <v>357</v>
      </c>
      <c r="B86" s="14" t="s">
        <v>343</v>
      </c>
      <c r="C86" s="15" t="s">
        <v>344</v>
      </c>
      <c r="D86" s="14" t="s">
        <v>345</v>
      </c>
      <c r="E86" s="14" t="s">
        <v>346</v>
      </c>
      <c r="F86" s="3" t="s">
        <v>9</v>
      </c>
      <c r="G86" s="3" t="s">
        <v>347</v>
      </c>
      <c r="H86" s="3" t="s">
        <v>18</v>
      </c>
      <c r="I86" s="5"/>
      <c r="J86" s="3">
        <v>131.05000000000001</v>
      </c>
      <c r="K86" s="3">
        <f t="shared" si="6"/>
        <v>0</v>
      </c>
      <c r="L86" s="4">
        <v>0.1</v>
      </c>
      <c r="M86" s="3">
        <f t="shared" si="7"/>
        <v>0</v>
      </c>
      <c r="N86" s="3">
        <f t="shared" si="8"/>
        <v>0</v>
      </c>
      <c r="O86">
        <v>131.05000000000001</v>
      </c>
    </row>
    <row r="87" spans="1:15" ht="22.5" x14ac:dyDescent="0.25">
      <c r="A87" s="5">
        <v>368</v>
      </c>
      <c r="B87" s="14" t="s">
        <v>348</v>
      </c>
      <c r="C87" s="15" t="s">
        <v>349</v>
      </c>
      <c r="D87" s="14" t="s">
        <v>350</v>
      </c>
      <c r="E87" s="14" t="s">
        <v>351</v>
      </c>
      <c r="F87" s="3" t="s">
        <v>59</v>
      </c>
      <c r="G87" s="3" t="s">
        <v>352</v>
      </c>
      <c r="H87" s="3" t="s">
        <v>18</v>
      </c>
      <c r="I87" s="5"/>
      <c r="J87" s="3">
        <v>622.12</v>
      </c>
      <c r="K87" s="3">
        <f t="shared" si="6"/>
        <v>0</v>
      </c>
      <c r="L87" s="4">
        <v>0.1</v>
      </c>
      <c r="M87" s="3">
        <f t="shared" si="7"/>
        <v>0</v>
      </c>
      <c r="N87" s="3">
        <f t="shared" si="8"/>
        <v>0</v>
      </c>
      <c r="O87" t="e">
        <v>#N/A</v>
      </c>
    </row>
    <row r="88" spans="1:15" ht="22.5" x14ac:dyDescent="0.25">
      <c r="A88" s="5">
        <v>369</v>
      </c>
      <c r="B88" s="14" t="s">
        <v>353</v>
      </c>
      <c r="C88" s="15">
        <v>89101</v>
      </c>
      <c r="D88" s="14" t="s">
        <v>354</v>
      </c>
      <c r="E88" s="14" t="s">
        <v>355</v>
      </c>
      <c r="F88" s="3" t="s">
        <v>59</v>
      </c>
      <c r="G88" s="3" t="s">
        <v>356</v>
      </c>
      <c r="H88" s="3" t="s">
        <v>18</v>
      </c>
      <c r="I88" s="5"/>
      <c r="J88" s="3">
        <v>1333.56</v>
      </c>
      <c r="K88" s="3">
        <f t="shared" si="6"/>
        <v>0</v>
      </c>
      <c r="L88" s="4">
        <v>0.1</v>
      </c>
      <c r="M88" s="3">
        <f t="shared" si="7"/>
        <v>0</v>
      </c>
      <c r="N88" s="3">
        <f t="shared" si="8"/>
        <v>0</v>
      </c>
      <c r="O88">
        <v>1333.56</v>
      </c>
    </row>
    <row r="89" spans="1:15" x14ac:dyDescent="0.25">
      <c r="A89" s="26" t="s">
        <v>15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2">
        <f>SUM(K6:K88)</f>
        <v>0</v>
      </c>
    </row>
    <row r="90" spans="1:15" x14ac:dyDescent="0.25">
      <c r="A90" s="26" t="s">
        <v>16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8"/>
      <c r="N90" s="2">
        <f>SUM(M6:M88)</f>
        <v>0</v>
      </c>
    </row>
    <row r="91" spans="1:15" x14ac:dyDescent="0.25">
      <c r="A91" s="26" t="s">
        <v>29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8"/>
      <c r="N91" s="2">
        <f>N89*1.1</f>
        <v>0</v>
      </c>
    </row>
    <row r="100" spans="14:14" x14ac:dyDescent="0.25">
      <c r="N100" s="1"/>
    </row>
  </sheetData>
  <mergeCells count="21">
    <mergeCell ref="F4:F5"/>
    <mergeCell ref="A89:M89"/>
    <mergeCell ref="A90:M90"/>
    <mergeCell ref="A25:A26"/>
    <mergeCell ref="B25:B26"/>
    <mergeCell ref="A91:M91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conditionalFormatting sqref="B18:B19">
    <cfRule type="duplicateValues" dxfId="2" priority="2"/>
  </conditionalFormatting>
  <conditionalFormatting sqref="B36:B42">
    <cfRule type="duplicateValues" dxfId="1" priority="1"/>
  </conditionalFormatting>
  <conditionalFormatting sqref="B31:B33">
    <cfRule type="duplicateValues" dxfId="0" priority="3"/>
  </conditionalFormatting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2021-10-28T13:31:02Z</cp:lastPrinted>
  <dcterms:created xsi:type="dcterms:W3CDTF">2021-08-30T13:00:38Z</dcterms:created>
  <dcterms:modified xsi:type="dcterms:W3CDTF">2022-03-29T07:31:10Z</dcterms:modified>
</cp:coreProperties>
</file>