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14. Marck medical nema SZB\"/>
    </mc:Choice>
  </mc:AlternateContent>
  <xr:revisionPtr revIDLastSave="0" documentId="13_ncr:1_{926B8AFE-4372-4780-8BA3-513B6D2AF065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6" i="2"/>
  <c r="N13" i="2" s="1"/>
  <c r="N15" i="2" s="1"/>
  <c r="M11" i="2" l="1"/>
  <c r="N11" i="2" s="1"/>
  <c r="M9" i="2"/>
  <c r="N9" i="2" s="1"/>
  <c r="M6" i="2"/>
  <c r="M12" i="2"/>
  <c r="N12" i="2" s="1"/>
  <c r="N6" i="2" l="1"/>
  <c r="N14" i="2"/>
</calcChain>
</file>

<file path=xl/sharedStrings.xml><?xml version="1.0" encoding="utf-8"?>
<sst xmlns="http://schemas.openxmlformats.org/spreadsheetml/2006/main" count="59" uniqueCount="37">
  <si>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</si>
  <si>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</si>
  <si>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</si>
  <si>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</si>
  <si>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</si>
  <si>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</si>
  <si>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</si>
  <si>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</si>
  <si>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</si>
  <si>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</si>
  <si>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</si>
  <si>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</si>
  <si>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</si>
  <si>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</si>
  <si>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</si>
  <si>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</si>
  <si>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</si>
  <si>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ml</t>
  </si>
  <si>
    <t>100 ml (350 mg I/ml)</t>
  </si>
  <si>
    <t>200 ml (350 mg I/ml)</t>
  </si>
  <si>
    <t>500 ml (350 mg I/ml)</t>
  </si>
  <si>
    <t>УКУПНА ВРЕДНОСТ СА ПДВ-ом:</t>
  </si>
  <si>
    <t>Количина</t>
  </si>
  <si>
    <t>Marck Medical d.o.o.</t>
  </si>
  <si>
    <t>jomeprol 350 mg I/ml, 100 ml</t>
  </si>
  <si>
    <r>
      <t>Iomeron</t>
    </r>
    <r>
      <rPr>
        <sz val="9"/>
        <color indexed="8"/>
        <rFont val="Calibri"/>
        <family val="2"/>
        <charset val="238"/>
      </rPr>
      <t>®</t>
    </r>
    <r>
      <rPr>
        <sz val="9"/>
        <color indexed="8"/>
        <rFont val="Arial"/>
        <family val="2"/>
        <charset val="238"/>
      </rPr>
      <t xml:space="preserve"> 350</t>
    </r>
  </si>
  <si>
    <t>Patheon Italija SPA</t>
  </si>
  <si>
    <t>jomeprol 350 mg I/ml, 200 ml i 500 ml</t>
  </si>
  <si>
    <t>jomeprol 400 mg I/ml, 100 ml</t>
  </si>
  <si>
    <r>
      <t xml:space="preserve">Iomeron </t>
    </r>
    <r>
      <rPr>
        <sz val="9"/>
        <color indexed="8"/>
        <rFont val="Calibri"/>
        <family val="2"/>
        <charset val="238"/>
      </rPr>
      <t>®</t>
    </r>
    <r>
      <rPr>
        <sz val="9"/>
        <color indexed="8"/>
        <rFont val="Arial"/>
        <family val="2"/>
        <charset val="238"/>
      </rPr>
      <t>400</t>
    </r>
  </si>
  <si>
    <t>100 ml (400 mg I/ml)</t>
  </si>
  <si>
    <t>jomeprol 400 mg I/ml, 200 ml i 500 ml</t>
  </si>
  <si>
    <t>200 ml (400 mg I/ml)</t>
  </si>
  <si>
    <t>500 ml (400 mg I/ml)</t>
  </si>
  <si>
    <t>gadobenska kiselina 20 ml</t>
  </si>
  <si>
    <r>
      <t>MultiHance</t>
    </r>
    <r>
      <rPr>
        <sz val="9"/>
        <color indexed="8"/>
        <rFont val="Calibri"/>
        <family val="2"/>
        <charset val="238"/>
      </rPr>
      <t>® 20ml</t>
    </r>
  </si>
  <si>
    <t>20 ml (529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</si>
</sst>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25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4"/>
  <sheetViews>
    <sheetView tabSelected="1" workbookViewId="0">
      <selection activeCell="S12" sqref="S12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100000000000001" customHeight="1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33.75" customHeight="1" x14ac:dyDescent="0.25">
      <c r="A4" s="12" t="s">
        <v>4</v>
      </c>
      <c r="B4" s="12" t="s">
        <v>0</v>
      </c>
      <c r="C4" s="12" t="s">
        <v>1</v>
      </c>
      <c r="D4" s="12" t="s">
        <v>5</v>
      </c>
      <c r="E4" s="12" t="s">
        <v>6</v>
      </c>
      <c r="F4" s="12" t="s">
        <v>2</v>
      </c>
      <c r="G4" s="12" t="s">
        <v>10</v>
      </c>
      <c r="H4" s="12" t="s">
        <v>7</v>
      </c>
      <c r="I4" s="12" t="s">
        <v>22</v>
      </c>
      <c r="J4" s="12" t="s">
        <v>8</v>
      </c>
      <c r="K4" s="12" t="s">
        <v>3</v>
      </c>
      <c r="L4" s="12" t="s">
        <v>11</v>
      </c>
      <c r="M4" s="12" t="s">
        <v>12</v>
      </c>
      <c r="N4" s="24" t="s">
        <v>13</v>
      </c>
    </row>
    <row r="5" spans="1:14" ht="1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4"/>
    </row>
    <row r="6" spans="1:14" ht="22.5" x14ac:dyDescent="0.25">
      <c r="A6" s="5">
        <v>388</v>
      </c>
      <c r="B6" s="6" t="s">
        <v>24</v>
      </c>
      <c r="C6" s="7">
        <v>199471</v>
      </c>
      <c r="D6" s="8" t="s">
        <v>25</v>
      </c>
      <c r="E6" s="9" t="s">
        <v>26</v>
      </c>
      <c r="F6" s="3" t="s">
        <v>9</v>
      </c>
      <c r="G6" s="3" t="s">
        <v>18</v>
      </c>
      <c r="H6" s="3" t="s">
        <v>17</v>
      </c>
      <c r="I6" s="5"/>
      <c r="J6" s="3">
        <v>19.5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22.5" x14ac:dyDescent="0.25">
      <c r="A7" s="17">
        <v>389</v>
      </c>
      <c r="B7" s="19" t="s">
        <v>27</v>
      </c>
      <c r="C7" s="7">
        <v>199473</v>
      </c>
      <c r="D7" s="8" t="s">
        <v>25</v>
      </c>
      <c r="E7" s="9" t="s">
        <v>26</v>
      </c>
      <c r="F7" s="3" t="s">
        <v>9</v>
      </c>
      <c r="G7" s="3" t="s">
        <v>19</v>
      </c>
      <c r="H7" s="3" t="s">
        <v>17</v>
      </c>
      <c r="I7" s="5"/>
      <c r="J7" s="3">
        <v>19.5</v>
      </c>
      <c r="K7" s="3">
        <f t="shared" ref="K7:K12" si="0">I7*J7</f>
        <v>0</v>
      </c>
      <c r="L7" s="4">
        <v>0.1</v>
      </c>
      <c r="M7" s="3">
        <f t="shared" ref="M7:M12" si="1">K7*L7</f>
        <v>0</v>
      </c>
      <c r="N7" s="3">
        <f t="shared" ref="N7:N12" si="2">K7+M7</f>
        <v>0</v>
      </c>
    </row>
    <row r="8" spans="1:14" ht="22.5" x14ac:dyDescent="0.25">
      <c r="A8" s="18"/>
      <c r="B8" s="20"/>
      <c r="C8" s="7">
        <v>199472</v>
      </c>
      <c r="D8" s="8" t="s">
        <v>25</v>
      </c>
      <c r="E8" s="9" t="s">
        <v>26</v>
      </c>
      <c r="F8" s="3" t="s">
        <v>9</v>
      </c>
      <c r="G8" s="3" t="s">
        <v>20</v>
      </c>
      <c r="H8" s="3" t="s">
        <v>17</v>
      </c>
      <c r="I8" s="5"/>
      <c r="J8" s="3">
        <v>19.5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22.5" x14ac:dyDescent="0.25">
      <c r="A9" s="5">
        <v>390</v>
      </c>
      <c r="B9" s="3" t="s">
        <v>28</v>
      </c>
      <c r="C9" s="10">
        <v>199466</v>
      </c>
      <c r="D9" s="8" t="s">
        <v>29</v>
      </c>
      <c r="E9" s="9" t="s">
        <v>26</v>
      </c>
      <c r="F9" s="3" t="s">
        <v>9</v>
      </c>
      <c r="G9" s="3" t="s">
        <v>30</v>
      </c>
      <c r="H9" s="3" t="s">
        <v>17</v>
      </c>
      <c r="I9" s="5"/>
      <c r="J9" s="3">
        <v>24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ht="22.5" x14ac:dyDescent="0.25">
      <c r="A10" s="17">
        <v>391</v>
      </c>
      <c r="B10" s="21" t="s">
        <v>31</v>
      </c>
      <c r="C10" s="10">
        <v>199468</v>
      </c>
      <c r="D10" s="8" t="s">
        <v>29</v>
      </c>
      <c r="E10" s="9" t="s">
        <v>26</v>
      </c>
      <c r="F10" s="3" t="s">
        <v>9</v>
      </c>
      <c r="G10" s="3" t="s">
        <v>32</v>
      </c>
      <c r="H10" s="3" t="s">
        <v>17</v>
      </c>
      <c r="I10" s="5"/>
      <c r="J10" s="3">
        <v>24</v>
      </c>
      <c r="K10" s="3">
        <f t="shared" si="0"/>
        <v>0</v>
      </c>
      <c r="L10" s="4">
        <v>0.1</v>
      </c>
      <c r="M10" s="3">
        <f t="shared" si="1"/>
        <v>0</v>
      </c>
      <c r="N10" s="3">
        <f t="shared" si="2"/>
        <v>0</v>
      </c>
    </row>
    <row r="11" spans="1:14" ht="22.5" x14ac:dyDescent="0.25">
      <c r="A11" s="18"/>
      <c r="B11" s="22"/>
      <c r="C11" s="10">
        <v>199467</v>
      </c>
      <c r="D11" s="8" t="s">
        <v>29</v>
      </c>
      <c r="E11" s="9" t="s">
        <v>26</v>
      </c>
      <c r="F11" s="3" t="s">
        <v>9</v>
      </c>
      <c r="G11" s="3" t="s">
        <v>33</v>
      </c>
      <c r="H11" s="3" t="s">
        <v>17</v>
      </c>
      <c r="I11" s="5"/>
      <c r="J11" s="3">
        <v>24</v>
      </c>
      <c r="K11" s="3">
        <f t="shared" si="0"/>
        <v>0</v>
      </c>
      <c r="L11" s="4">
        <v>0.1</v>
      </c>
      <c r="M11" s="3">
        <f t="shared" si="1"/>
        <v>0</v>
      </c>
      <c r="N11" s="3">
        <f t="shared" si="2"/>
        <v>0</v>
      </c>
    </row>
    <row r="12" spans="1:14" ht="22.5" x14ac:dyDescent="0.25">
      <c r="A12" s="5">
        <v>395</v>
      </c>
      <c r="B12" s="6" t="s">
        <v>34</v>
      </c>
      <c r="C12" s="10">
        <v>199492</v>
      </c>
      <c r="D12" s="11" t="s">
        <v>35</v>
      </c>
      <c r="E12" s="9" t="s">
        <v>26</v>
      </c>
      <c r="F12" s="3" t="s">
        <v>9</v>
      </c>
      <c r="G12" s="3" t="s">
        <v>36</v>
      </c>
      <c r="H12" s="3" t="s">
        <v>17</v>
      </c>
      <c r="I12" s="5"/>
      <c r="J12" s="3">
        <v>239.5</v>
      </c>
      <c r="K12" s="3">
        <f t="shared" si="0"/>
        <v>0</v>
      </c>
      <c r="L12" s="4">
        <v>0.1</v>
      </c>
      <c r="M12" s="3">
        <f t="shared" si="1"/>
        <v>0</v>
      </c>
      <c r="N12" s="3">
        <f t="shared" si="2"/>
        <v>0</v>
      </c>
    </row>
    <row r="13" spans="1:14" x14ac:dyDescent="0.25">
      <c r="A13" s="14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2">
        <f>SUM(K6:K12)</f>
        <v>0</v>
      </c>
    </row>
    <row r="14" spans="1:14" x14ac:dyDescent="0.25">
      <c r="A14" s="14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2">
        <f>SUM(M6:M12)</f>
        <v>0</v>
      </c>
    </row>
    <row r="15" spans="1:14" x14ac:dyDescent="0.25">
      <c r="A15" s="14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2">
        <f>N13*1.1</f>
        <v>0</v>
      </c>
    </row>
    <row r="24" spans="14:14" x14ac:dyDescent="0.25">
      <c r="N24" s="1"/>
    </row>
  </sheetData>
  <mergeCells count="23">
    <mergeCell ref="A15:M15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13:M13"/>
    <mergeCell ref="A14:M14"/>
    <mergeCell ref="A7:A8"/>
    <mergeCell ref="B7:B8"/>
    <mergeCell ref="A10:A11"/>
    <mergeCell ref="B10:B11"/>
  </mergeCells>
  <pageMargins left="0" right="0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2021-10-28T13:28:34Z</cp:lastPrinted>
  <dcterms:created xsi:type="dcterms:W3CDTF">2021-08-30T13:00:38Z</dcterms:created>
  <dcterms:modified xsi:type="dcterms:W3CDTF">2021-10-28T13:28:38Z</dcterms:modified>
</cp:coreProperties>
</file>