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8680EF34-BF84-4B75-9C80-7E461832D5EB}" xr6:coauthVersionLast="36" xr6:coauthVersionMax="36" xr10:uidLastSave="{00000000-0000-0000-0000-000000000000}"/>
  <bookViews>
    <workbookView xWindow="0" yWindow="0" windowWidth="24240" windowHeight="11625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_FilterDatabase" localSheetId="0" hidden="1">'specifikacija materijala'!$A$4:$O$301</definedName>
    <definedName name="_xlnm.Print_Titles" localSheetId="0">'specifikacija materijala'!$4:$4</definedName>
  </definedNames>
  <calcPr calcId="191029"/>
</workbook>
</file>

<file path=xl/calcChain.xml><?xml version="1.0" encoding="utf-8"?>
<calcChain xmlns="http://schemas.openxmlformats.org/spreadsheetml/2006/main">
  <c r="L5" i="1" l="1"/>
  <c r="L6" i="1"/>
  <c r="L7" i="1"/>
  <c r="L8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4" i="1"/>
  <c r="L55" i="1"/>
  <c r="L56" i="1"/>
  <c r="L57" i="1"/>
  <c r="L59" i="1"/>
  <c r="L60" i="1"/>
  <c r="L61" i="1"/>
  <c r="L62" i="1"/>
  <c r="L63" i="1"/>
  <c r="L64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7" i="1"/>
  <c r="L88" i="1" s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N111" i="1" s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N164" i="1" s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N226" i="1" s="1"/>
  <c r="L227" i="1"/>
  <c r="L228" i="1"/>
  <c r="L229" i="1"/>
  <c r="L230" i="1"/>
  <c r="L231" i="1"/>
  <c r="L232" i="1"/>
  <c r="L233" i="1"/>
  <c r="L234" i="1"/>
  <c r="L235" i="1"/>
  <c r="L237" i="1"/>
  <c r="L238" i="1"/>
  <c r="L240" i="1"/>
  <c r="L241" i="1"/>
  <c r="L242" i="1"/>
  <c r="L243" i="1"/>
  <c r="L244" i="1"/>
  <c r="L245" i="1"/>
  <c r="L246" i="1"/>
  <c r="L247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70" i="1"/>
  <c r="L271" i="1"/>
  <c r="L272" i="1"/>
  <c r="L273" i="1"/>
  <c r="L274" i="1"/>
  <c r="L275" i="1"/>
  <c r="L276" i="1"/>
  <c r="L277" i="1"/>
  <c r="L278" i="1"/>
  <c r="L279" i="1"/>
  <c r="L281" i="1"/>
  <c r="L282" i="1" s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92" i="1" l="1"/>
  <c r="L65" i="1"/>
  <c r="L133" i="1"/>
  <c r="L9" i="1"/>
  <c r="L37" i="1"/>
  <c r="L248" i="1"/>
  <c r="L205" i="1"/>
  <c r="L280" i="1"/>
  <c r="L58" i="1"/>
  <c r="L269" i="1"/>
  <c r="L86" i="1"/>
  <c r="L68" i="1"/>
  <c r="L149" i="1"/>
  <c r="L239" i="1"/>
  <c r="L53" i="1"/>
  <c r="L301" i="1"/>
  <c r="L236" i="1"/>
  <c r="L17" i="1"/>
  <c r="N298" i="1"/>
  <c r="O298" i="1" s="1"/>
  <c r="N286" i="1"/>
  <c r="O286" i="1" s="1"/>
  <c r="N261" i="1"/>
  <c r="O261" i="1" s="1"/>
  <c r="N249" i="1"/>
  <c r="N260" i="1"/>
  <c r="O260" i="1" s="1"/>
  <c r="N233" i="1"/>
  <c r="O233" i="1" s="1"/>
  <c r="N221" i="1"/>
  <c r="O221" i="1" s="1"/>
  <c r="N209" i="1"/>
  <c r="O209" i="1" s="1"/>
  <c r="N195" i="1"/>
  <c r="O195" i="1" s="1"/>
  <c r="N183" i="1"/>
  <c r="O183" i="1" s="1"/>
  <c r="N159" i="1"/>
  <c r="O159" i="1" s="1"/>
  <c r="N146" i="1"/>
  <c r="O146" i="1" s="1"/>
  <c r="N122" i="1"/>
  <c r="O122" i="1" s="1"/>
  <c r="N110" i="1"/>
  <c r="O110" i="1" s="1"/>
  <c r="N98" i="1"/>
  <c r="O98" i="1" s="1"/>
  <c r="N80" i="1"/>
  <c r="O80" i="1" s="1"/>
  <c r="N297" i="1"/>
  <c r="O297" i="1" s="1"/>
  <c r="N134" i="1"/>
  <c r="N285" i="1"/>
  <c r="O285" i="1" s="1"/>
  <c r="N171" i="1"/>
  <c r="O171" i="1" s="1"/>
  <c r="N292" i="1"/>
  <c r="O292" i="1" s="1"/>
  <c r="N275" i="1"/>
  <c r="O275" i="1" s="1"/>
  <c r="N267" i="1"/>
  <c r="O267" i="1" s="1"/>
  <c r="N255" i="1"/>
  <c r="O255" i="1" s="1"/>
  <c r="N244" i="1"/>
  <c r="O244" i="1" s="1"/>
  <c r="N238" i="1"/>
  <c r="O238" i="1" s="1"/>
  <c r="N291" i="1"/>
  <c r="O291" i="1" s="1"/>
  <c r="N274" i="1"/>
  <c r="O274" i="1" s="1"/>
  <c r="N266" i="1"/>
  <c r="O266" i="1" s="1"/>
  <c r="N254" i="1"/>
  <c r="O254" i="1" s="1"/>
  <c r="N243" i="1"/>
  <c r="O243" i="1" s="1"/>
  <c r="N227" i="1"/>
  <c r="O227" i="1" s="1"/>
  <c r="N215" i="1"/>
  <c r="O215" i="1" s="1"/>
  <c r="N201" i="1"/>
  <c r="O201" i="1" s="1"/>
  <c r="N189" i="1"/>
  <c r="O189" i="1" s="1"/>
  <c r="N177" i="1"/>
  <c r="O177" i="1" s="1"/>
  <c r="N165" i="1"/>
  <c r="O165" i="1" s="1"/>
  <c r="N153" i="1"/>
  <c r="O153" i="1" s="1"/>
  <c r="N140" i="1"/>
  <c r="O140" i="1" s="1"/>
  <c r="N296" i="1"/>
  <c r="O296" i="1" s="1"/>
  <c r="N279" i="1"/>
  <c r="O279" i="1" s="1"/>
  <c r="N259" i="1"/>
  <c r="O259" i="1" s="1"/>
  <c r="N237" i="1"/>
  <c r="N232" i="1"/>
  <c r="O232" i="1" s="1"/>
  <c r="N220" i="1"/>
  <c r="O220" i="1" s="1"/>
  <c r="N208" i="1"/>
  <c r="O208" i="1" s="1"/>
  <c r="N194" i="1"/>
  <c r="O194" i="1" s="1"/>
  <c r="N182" i="1"/>
  <c r="O182" i="1" s="1"/>
  <c r="N170" i="1"/>
  <c r="O170" i="1" s="1"/>
  <c r="N158" i="1"/>
  <c r="O158" i="1" s="1"/>
  <c r="N145" i="1"/>
  <c r="O145" i="1" s="1"/>
  <c r="N121" i="1"/>
  <c r="O121" i="1" s="1"/>
  <c r="N109" i="1"/>
  <c r="O109" i="1" s="1"/>
  <c r="N97" i="1"/>
  <c r="O97" i="1" s="1"/>
  <c r="N91" i="1"/>
  <c r="O91" i="1" s="1"/>
  <c r="N79" i="1"/>
  <c r="O79" i="1" s="1"/>
  <c r="N61" i="1"/>
  <c r="O61" i="1" s="1"/>
  <c r="N50" i="1"/>
  <c r="O50" i="1" s="1"/>
  <c r="N38" i="1"/>
  <c r="N25" i="1"/>
  <c r="O25" i="1" s="1"/>
  <c r="N12" i="1"/>
  <c r="O12" i="1" s="1"/>
  <c r="N284" i="1"/>
  <c r="O284" i="1" s="1"/>
  <c r="N295" i="1"/>
  <c r="O295" i="1" s="1"/>
  <c r="N283" i="1"/>
  <c r="N278" i="1"/>
  <c r="O278" i="1" s="1"/>
  <c r="N258" i="1"/>
  <c r="O258" i="1" s="1"/>
  <c r="N247" i="1"/>
  <c r="O247" i="1" s="1"/>
  <c r="N231" i="1"/>
  <c r="O231" i="1" s="1"/>
  <c r="N219" i="1"/>
  <c r="O219" i="1" s="1"/>
  <c r="N207" i="1"/>
  <c r="O207" i="1" s="1"/>
  <c r="N193" i="1"/>
  <c r="O193" i="1" s="1"/>
  <c r="N181" i="1"/>
  <c r="O181" i="1" s="1"/>
  <c r="N169" i="1"/>
  <c r="O169" i="1" s="1"/>
  <c r="N157" i="1"/>
  <c r="O157" i="1" s="1"/>
  <c r="N144" i="1"/>
  <c r="O144" i="1" s="1"/>
  <c r="N132" i="1"/>
  <c r="O132" i="1" s="1"/>
  <c r="N120" i="1"/>
  <c r="O120" i="1" s="1"/>
  <c r="N108" i="1"/>
  <c r="O108" i="1" s="1"/>
  <c r="N96" i="1"/>
  <c r="O96" i="1" s="1"/>
  <c r="N90" i="1"/>
  <c r="O90" i="1" s="1"/>
  <c r="N78" i="1"/>
  <c r="O78" i="1" s="1"/>
  <c r="N294" i="1"/>
  <c r="O294" i="1" s="1"/>
  <c r="N277" i="1"/>
  <c r="O277" i="1" s="1"/>
  <c r="N257" i="1"/>
  <c r="O257" i="1" s="1"/>
  <c r="N246" i="1"/>
  <c r="O246" i="1" s="1"/>
  <c r="N230" i="1"/>
  <c r="O230" i="1" s="1"/>
  <c r="N218" i="1"/>
  <c r="O218" i="1" s="1"/>
  <c r="N206" i="1"/>
  <c r="N204" i="1"/>
  <c r="O204" i="1" s="1"/>
  <c r="N192" i="1"/>
  <c r="O192" i="1" s="1"/>
  <c r="N180" i="1"/>
  <c r="O180" i="1" s="1"/>
  <c r="N168" i="1"/>
  <c r="O168" i="1" s="1"/>
  <c r="N156" i="1"/>
  <c r="O156" i="1" s="1"/>
  <c r="N143" i="1"/>
  <c r="O143" i="1" s="1"/>
  <c r="N131" i="1"/>
  <c r="O131" i="1" s="1"/>
  <c r="N119" i="1"/>
  <c r="O119" i="1" s="1"/>
  <c r="N107" i="1"/>
  <c r="O107" i="1" s="1"/>
  <c r="N95" i="1"/>
  <c r="O95" i="1" s="1"/>
  <c r="N89" i="1"/>
  <c r="N77" i="1"/>
  <c r="O77" i="1" s="1"/>
  <c r="N59" i="1"/>
  <c r="N293" i="1"/>
  <c r="O293" i="1" s="1"/>
  <c r="N276" i="1"/>
  <c r="O276" i="1" s="1"/>
  <c r="N268" i="1"/>
  <c r="O268" i="1" s="1"/>
  <c r="N256" i="1"/>
  <c r="O256" i="1" s="1"/>
  <c r="N245" i="1"/>
  <c r="O245" i="1" s="1"/>
  <c r="N229" i="1"/>
  <c r="O229" i="1" s="1"/>
  <c r="N217" i="1"/>
  <c r="O217" i="1" s="1"/>
  <c r="N203" i="1"/>
  <c r="O203" i="1" s="1"/>
  <c r="N191" i="1"/>
  <c r="O191" i="1" s="1"/>
  <c r="N179" i="1"/>
  <c r="O179" i="1" s="1"/>
  <c r="N167" i="1"/>
  <c r="O167" i="1" s="1"/>
  <c r="N155" i="1"/>
  <c r="O155" i="1" s="1"/>
  <c r="N142" i="1"/>
  <c r="O142" i="1" s="1"/>
  <c r="N130" i="1"/>
  <c r="O130" i="1" s="1"/>
  <c r="N118" i="1"/>
  <c r="O118" i="1" s="1"/>
  <c r="N106" i="1"/>
  <c r="O106" i="1" s="1"/>
  <c r="N94" i="1"/>
  <c r="O94" i="1" s="1"/>
  <c r="N76" i="1"/>
  <c r="O76" i="1" s="1"/>
  <c r="N228" i="1"/>
  <c r="O228" i="1" s="1"/>
  <c r="N216" i="1"/>
  <c r="O216" i="1" s="1"/>
  <c r="N202" i="1"/>
  <c r="O202" i="1" s="1"/>
  <c r="N190" i="1"/>
  <c r="O190" i="1" s="1"/>
  <c r="N178" i="1"/>
  <c r="O178" i="1" s="1"/>
  <c r="N166" i="1"/>
  <c r="O166" i="1" s="1"/>
  <c r="N154" i="1"/>
  <c r="O154" i="1" s="1"/>
  <c r="N141" i="1"/>
  <c r="O141" i="1" s="1"/>
  <c r="N129" i="1"/>
  <c r="O129" i="1" s="1"/>
  <c r="N117" i="1"/>
  <c r="O117" i="1" s="1"/>
  <c r="N105" i="1"/>
  <c r="O105" i="1" s="1"/>
  <c r="N93" i="1"/>
  <c r="N75" i="1"/>
  <c r="O75" i="1" s="1"/>
  <c r="N128" i="1"/>
  <c r="O128" i="1" s="1"/>
  <c r="N116" i="1"/>
  <c r="O116" i="1" s="1"/>
  <c r="N104" i="1"/>
  <c r="O104" i="1" s="1"/>
  <c r="N74" i="1"/>
  <c r="O74" i="1" s="1"/>
  <c r="N290" i="1"/>
  <c r="O290" i="1" s="1"/>
  <c r="N281" i="1"/>
  <c r="N282" i="1" s="1"/>
  <c r="N273" i="1"/>
  <c r="O273" i="1" s="1"/>
  <c r="N265" i="1"/>
  <c r="O265" i="1" s="1"/>
  <c r="N253" i="1"/>
  <c r="O253" i="1" s="1"/>
  <c r="N242" i="1"/>
  <c r="O242" i="1" s="1"/>
  <c r="O226" i="1"/>
  <c r="N214" i="1"/>
  <c r="O214" i="1" s="1"/>
  <c r="N200" i="1"/>
  <c r="O200" i="1" s="1"/>
  <c r="N188" i="1"/>
  <c r="O188" i="1" s="1"/>
  <c r="N176" i="1"/>
  <c r="O176" i="1" s="1"/>
  <c r="O164" i="1"/>
  <c r="N152" i="1"/>
  <c r="O152" i="1" s="1"/>
  <c r="N139" i="1"/>
  <c r="O139" i="1" s="1"/>
  <c r="N127" i="1"/>
  <c r="O127" i="1" s="1"/>
  <c r="N115" i="1"/>
  <c r="O115" i="1" s="1"/>
  <c r="N103" i="1"/>
  <c r="O103" i="1" s="1"/>
  <c r="N85" i="1"/>
  <c r="O85" i="1" s="1"/>
  <c r="N73" i="1"/>
  <c r="O73" i="1" s="1"/>
  <c r="N289" i="1"/>
  <c r="O289" i="1" s="1"/>
  <c r="N272" i="1"/>
  <c r="O272" i="1" s="1"/>
  <c r="N264" i="1"/>
  <c r="O264" i="1" s="1"/>
  <c r="N252" i="1"/>
  <c r="O252" i="1" s="1"/>
  <c r="N241" i="1"/>
  <c r="O241" i="1" s="1"/>
  <c r="N225" i="1"/>
  <c r="O225" i="1" s="1"/>
  <c r="N213" i="1"/>
  <c r="O213" i="1" s="1"/>
  <c r="N199" i="1"/>
  <c r="O199" i="1" s="1"/>
  <c r="N187" i="1"/>
  <c r="O187" i="1" s="1"/>
  <c r="N175" i="1"/>
  <c r="O175" i="1" s="1"/>
  <c r="N163" i="1"/>
  <c r="O163" i="1" s="1"/>
  <c r="N151" i="1"/>
  <c r="O151" i="1" s="1"/>
  <c r="N138" i="1"/>
  <c r="O138" i="1" s="1"/>
  <c r="N126" i="1"/>
  <c r="O126" i="1" s="1"/>
  <c r="N114" i="1"/>
  <c r="O114" i="1" s="1"/>
  <c r="N102" i="1"/>
  <c r="O102" i="1" s="1"/>
  <c r="N84" i="1"/>
  <c r="O84" i="1" s="1"/>
  <c r="N72" i="1"/>
  <c r="O72" i="1" s="1"/>
  <c r="N300" i="1"/>
  <c r="O300" i="1" s="1"/>
  <c r="N288" i="1"/>
  <c r="O288" i="1" s="1"/>
  <c r="N271" i="1"/>
  <c r="O271" i="1" s="1"/>
  <c r="N263" i="1"/>
  <c r="O263" i="1" s="1"/>
  <c r="N251" i="1"/>
  <c r="O251" i="1" s="1"/>
  <c r="N240" i="1"/>
  <c r="N224" i="1"/>
  <c r="O224" i="1" s="1"/>
  <c r="N212" i="1"/>
  <c r="O212" i="1" s="1"/>
  <c r="N198" i="1"/>
  <c r="O198" i="1" s="1"/>
  <c r="N186" i="1"/>
  <c r="O186" i="1" s="1"/>
  <c r="N174" i="1"/>
  <c r="O174" i="1" s="1"/>
  <c r="N162" i="1"/>
  <c r="O162" i="1" s="1"/>
  <c r="N150" i="1"/>
  <c r="N137" i="1"/>
  <c r="O137" i="1" s="1"/>
  <c r="N125" i="1"/>
  <c r="O125" i="1" s="1"/>
  <c r="N113" i="1"/>
  <c r="O113" i="1" s="1"/>
  <c r="N101" i="1"/>
  <c r="O101" i="1" s="1"/>
  <c r="N87" i="1"/>
  <c r="N88" i="1" s="1"/>
  <c r="N83" i="1"/>
  <c r="O83" i="1" s="1"/>
  <c r="N71" i="1"/>
  <c r="O71" i="1" s="1"/>
  <c r="N299" i="1"/>
  <c r="O299" i="1" s="1"/>
  <c r="N287" i="1"/>
  <c r="O287" i="1" s="1"/>
  <c r="N270" i="1"/>
  <c r="N262" i="1"/>
  <c r="O262" i="1" s="1"/>
  <c r="N250" i="1"/>
  <c r="O250" i="1" s="1"/>
  <c r="N235" i="1"/>
  <c r="O235" i="1" s="1"/>
  <c r="N223" i="1"/>
  <c r="O223" i="1" s="1"/>
  <c r="N211" i="1"/>
  <c r="O211" i="1" s="1"/>
  <c r="N197" i="1"/>
  <c r="O197" i="1" s="1"/>
  <c r="N185" i="1"/>
  <c r="O185" i="1" s="1"/>
  <c r="N173" i="1"/>
  <c r="O173" i="1" s="1"/>
  <c r="N161" i="1"/>
  <c r="O161" i="1" s="1"/>
  <c r="N148" i="1"/>
  <c r="O148" i="1" s="1"/>
  <c r="N136" i="1"/>
  <c r="O136" i="1" s="1"/>
  <c r="N124" i="1"/>
  <c r="O124" i="1" s="1"/>
  <c r="N112" i="1"/>
  <c r="O112" i="1" s="1"/>
  <c r="N100" i="1"/>
  <c r="O100" i="1" s="1"/>
  <c r="N82" i="1"/>
  <c r="O82" i="1" s="1"/>
  <c r="N70" i="1"/>
  <c r="O70" i="1" s="1"/>
  <c r="N67" i="1"/>
  <c r="O67" i="1" s="1"/>
  <c r="N64" i="1"/>
  <c r="O64" i="1" s="1"/>
  <c r="N234" i="1"/>
  <c r="O234" i="1" s="1"/>
  <c r="N222" i="1"/>
  <c r="O222" i="1" s="1"/>
  <c r="N210" i="1"/>
  <c r="O210" i="1" s="1"/>
  <c r="N196" i="1"/>
  <c r="O196" i="1" s="1"/>
  <c r="N184" i="1"/>
  <c r="O184" i="1" s="1"/>
  <c r="N172" i="1"/>
  <c r="O172" i="1" s="1"/>
  <c r="N160" i="1"/>
  <c r="O160" i="1" s="1"/>
  <c r="N147" i="1"/>
  <c r="O147" i="1" s="1"/>
  <c r="N135" i="1"/>
  <c r="O135" i="1" s="1"/>
  <c r="N123" i="1"/>
  <c r="O123" i="1" s="1"/>
  <c r="O111" i="1"/>
  <c r="N99" i="1"/>
  <c r="O99" i="1" s="1"/>
  <c r="N81" i="1"/>
  <c r="O81" i="1" s="1"/>
  <c r="N69" i="1"/>
  <c r="N66" i="1"/>
  <c r="N63" i="1"/>
  <c r="O63" i="1" s="1"/>
  <c r="N60" i="1"/>
  <c r="O60" i="1" s="1"/>
  <c r="N49" i="1"/>
  <c r="O49" i="1" s="1"/>
  <c r="N36" i="1"/>
  <c r="O36" i="1" s="1"/>
  <c r="N24" i="1"/>
  <c r="O24" i="1" s="1"/>
  <c r="N11" i="1"/>
  <c r="O11" i="1" s="1"/>
  <c r="N48" i="1"/>
  <c r="O48" i="1" s="1"/>
  <c r="N35" i="1"/>
  <c r="O35" i="1" s="1"/>
  <c r="N23" i="1"/>
  <c r="O23" i="1" s="1"/>
  <c r="N10" i="1"/>
  <c r="N47" i="1"/>
  <c r="O47" i="1" s="1"/>
  <c r="N34" i="1"/>
  <c r="O34" i="1" s="1"/>
  <c r="N22" i="1"/>
  <c r="O22" i="1" s="1"/>
  <c r="N8" i="1"/>
  <c r="O8" i="1" s="1"/>
  <c r="N46" i="1"/>
  <c r="O46" i="1" s="1"/>
  <c r="N33" i="1"/>
  <c r="O33" i="1" s="1"/>
  <c r="N21" i="1"/>
  <c r="O21" i="1" s="1"/>
  <c r="N7" i="1"/>
  <c r="O7" i="1" s="1"/>
  <c r="N45" i="1"/>
  <c r="O45" i="1" s="1"/>
  <c r="N32" i="1"/>
  <c r="O32" i="1" s="1"/>
  <c r="N20" i="1"/>
  <c r="O20" i="1" s="1"/>
  <c r="N6" i="1"/>
  <c r="O6" i="1" s="1"/>
  <c r="N57" i="1"/>
  <c r="O57" i="1" s="1"/>
  <c r="N44" i="1"/>
  <c r="O44" i="1" s="1"/>
  <c r="N31" i="1"/>
  <c r="O31" i="1" s="1"/>
  <c r="N19" i="1"/>
  <c r="O19" i="1" s="1"/>
  <c r="N5" i="1"/>
  <c r="N56" i="1"/>
  <c r="O56" i="1" s="1"/>
  <c r="N43" i="1"/>
  <c r="O43" i="1" s="1"/>
  <c r="N30" i="1"/>
  <c r="O30" i="1" s="1"/>
  <c r="N18" i="1"/>
  <c r="N55" i="1"/>
  <c r="O55" i="1" s="1"/>
  <c r="N42" i="1"/>
  <c r="O42" i="1" s="1"/>
  <c r="N29" i="1"/>
  <c r="O29" i="1" s="1"/>
  <c r="N16" i="1"/>
  <c r="O16" i="1" s="1"/>
  <c r="N54" i="1"/>
  <c r="N41" i="1"/>
  <c r="O41" i="1" s="1"/>
  <c r="N28" i="1"/>
  <c r="O28" i="1" s="1"/>
  <c r="N15" i="1"/>
  <c r="O15" i="1" s="1"/>
  <c r="N52" i="1"/>
  <c r="O52" i="1" s="1"/>
  <c r="N40" i="1"/>
  <c r="O40" i="1" s="1"/>
  <c r="N27" i="1"/>
  <c r="O27" i="1" s="1"/>
  <c r="N14" i="1"/>
  <c r="O14" i="1" s="1"/>
  <c r="N62" i="1"/>
  <c r="O62" i="1" s="1"/>
  <c r="N51" i="1"/>
  <c r="O51" i="1" s="1"/>
  <c r="N39" i="1"/>
  <c r="O39" i="1" s="1"/>
  <c r="N26" i="1"/>
  <c r="O26" i="1" s="1"/>
  <c r="N13" i="1"/>
  <c r="O13" i="1" s="1"/>
  <c r="L302" i="1" l="1"/>
  <c r="N280" i="1"/>
  <c r="N239" i="1"/>
  <c r="N92" i="1"/>
  <c r="N68" i="1"/>
  <c r="N58" i="1"/>
  <c r="N269" i="1"/>
  <c r="N37" i="1"/>
  <c r="N86" i="1"/>
  <c r="N236" i="1"/>
  <c r="N9" i="1"/>
  <c r="N17" i="1"/>
  <c r="N248" i="1"/>
  <c r="N301" i="1"/>
  <c r="N133" i="1"/>
  <c r="N205" i="1"/>
  <c r="N65" i="1"/>
  <c r="N53" i="1"/>
  <c r="N149" i="1"/>
  <c r="O69" i="1"/>
  <c r="O86" i="1" s="1"/>
  <c r="O5" i="1"/>
  <c r="O9" i="1" s="1"/>
  <c r="O10" i="1"/>
  <c r="O17" i="1" s="1"/>
  <c r="O240" i="1"/>
  <c r="O248" i="1" s="1"/>
  <c r="O150" i="1"/>
  <c r="O205" i="1" s="1"/>
  <c r="O54" i="1"/>
  <c r="O58" i="1" s="1"/>
  <c r="O18" i="1"/>
  <c r="O37" i="1" s="1"/>
  <c r="O66" i="1"/>
  <c r="O68" i="1" s="1"/>
  <c r="O87" i="1"/>
  <c r="O88" i="1" s="1"/>
  <c r="O270" i="1"/>
  <c r="O280" i="1" s="1"/>
  <c r="O281" i="1"/>
  <c r="O282" i="1" s="1"/>
  <c r="O93" i="1"/>
  <c r="O133" i="1" s="1"/>
  <c r="O59" i="1"/>
  <c r="O65" i="1" s="1"/>
  <c r="O89" i="1"/>
  <c r="O92" i="1" s="1"/>
  <c r="O206" i="1"/>
  <c r="O236" i="1" s="1"/>
  <c r="O283" i="1"/>
  <c r="O301" i="1" s="1"/>
  <c r="O249" i="1"/>
  <c r="O269" i="1" s="1"/>
  <c r="O38" i="1"/>
  <c r="O53" i="1" s="1"/>
  <c r="O237" i="1"/>
  <c r="O239" i="1" s="1"/>
  <c r="O134" i="1"/>
  <c r="O149" i="1" s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302" i="1" l="1"/>
  <c r="D32" i="2"/>
  <c r="O302" i="1" l="1"/>
</calcChain>
</file>

<file path=xl/sharedStrings.xml><?xml version="1.0" encoding="utf-8"?>
<sst xmlns="http://schemas.openxmlformats.org/spreadsheetml/2006/main" count="2277" uniqueCount="953">
  <si>
    <t>Назив партије</t>
  </si>
  <si>
    <t>Назив ставке</t>
  </si>
  <si>
    <t xml:space="preserve">Произвођач </t>
  </si>
  <si>
    <t>MAKLER</t>
  </si>
  <si>
    <t>pakovanje</t>
  </si>
  <si>
    <t>EUROMEDICINA</t>
  </si>
  <si>
    <t>LABTEH</t>
  </si>
  <si>
    <t>100 testova</t>
  </si>
  <si>
    <t>20 l</t>
  </si>
  <si>
    <t>komad</t>
  </si>
  <si>
    <t>VICOR</t>
  </si>
  <si>
    <t>2,5ml</t>
  </si>
  <si>
    <t xml:space="preserve">Diluent </t>
  </si>
  <si>
    <t>500 ml</t>
  </si>
  <si>
    <t>SUPERLAB</t>
  </si>
  <si>
    <t>MAGNA PHARMACIA</t>
  </si>
  <si>
    <t>NEOMEDICA</t>
  </si>
  <si>
    <t>100 ml</t>
  </si>
  <si>
    <t>YUNICOM</t>
  </si>
  <si>
    <t>50ml</t>
  </si>
  <si>
    <t>1x3ml</t>
  </si>
  <si>
    <t>2 l</t>
  </si>
  <si>
    <t>PROMEDIA</t>
  </si>
  <si>
    <t>Reagensi i potrošni materijal za aparat Mindray BC-30S</t>
  </si>
  <si>
    <t>20l</t>
  </si>
  <si>
    <t>Lyser</t>
  </si>
  <si>
    <t>500ml</t>
  </si>
  <si>
    <t>probe cleanser</t>
  </si>
  <si>
    <t>Control blood 3-diff Normal, Low, High</t>
  </si>
  <si>
    <t>3x3ml</t>
  </si>
  <si>
    <t>Reagensi i potrošni materijal za aparat Hematološki brojač D-Cell60, DIAGON</t>
  </si>
  <si>
    <t xml:space="preserve"> Dia-Diluent</t>
  </si>
  <si>
    <t>Dia-Lyse-Diff D-CF</t>
  </si>
  <si>
    <t xml:space="preserve"> Dia-Rinse</t>
  </si>
  <si>
    <t xml:space="preserve"> Dia-EZ-Cleaner</t>
  </si>
  <si>
    <t xml:space="preserve"> Kontrolna krv D-Check N</t>
  </si>
  <si>
    <t xml:space="preserve"> Kontrolna krv D-Check L</t>
  </si>
  <si>
    <t xml:space="preserve"> Kontrolna krv D-Check H</t>
  </si>
  <si>
    <t>Reagensi i potrošni materijal za aparat Hematološki brojač  Mindray BC 5800, BC 5000/5120, BC 5390</t>
  </si>
  <si>
    <t>Diluent M58</t>
  </si>
  <si>
    <t>Lyser  LEO I M53</t>
  </si>
  <si>
    <t>1000ml</t>
  </si>
  <si>
    <t>Lyser LEO II M58</t>
  </si>
  <si>
    <t>Lyser LH</t>
  </si>
  <si>
    <t>Lyser LBA</t>
  </si>
  <si>
    <t xml:space="preserve">Probe cleanser </t>
  </si>
  <si>
    <t>Control blood 5-diff Normal, Low, High</t>
  </si>
  <si>
    <t>Diluent M53(za BC 5390)</t>
  </si>
  <si>
    <t>Diluent M50 (za BC5000)</t>
  </si>
  <si>
    <t>CRP kit</t>
  </si>
  <si>
    <t>25x2ml</t>
  </si>
  <si>
    <t>Lyser LC</t>
  </si>
  <si>
    <t>200ml</t>
  </si>
  <si>
    <t>Lyser LEO II M53</t>
  </si>
  <si>
    <t>Lyser Diff</t>
  </si>
  <si>
    <t>Diluent M52 (za M5000)</t>
  </si>
  <si>
    <t>Diluent M53</t>
  </si>
  <si>
    <t>Lyser LH M52 (za M5000)</t>
  </si>
  <si>
    <t>100ml</t>
  </si>
  <si>
    <t>Lyser LH M53</t>
  </si>
  <si>
    <t>Lyser LH M58</t>
  </si>
  <si>
    <t>Lyser  LEO I M58</t>
  </si>
  <si>
    <t>Reagensi i potrošni materijal za aparat Hematološki brojač  Mindray BC6200, Mindray  BC6800</t>
  </si>
  <si>
    <t xml:space="preserve"> Diluent M-68 DS</t>
  </si>
  <si>
    <t>Diluent DS za BC6000/6200</t>
  </si>
  <si>
    <t>Diluent M-6 DR</t>
  </si>
  <si>
    <t>M-6 LN lyse</t>
  </si>
  <si>
    <t>M-68 LH lyse</t>
  </si>
  <si>
    <t>M-6 LH lyse za BC6000/6200</t>
  </si>
  <si>
    <t>M-68 LD lyse</t>
  </si>
  <si>
    <t>M-6 LD lyse</t>
  </si>
  <si>
    <t>M-6 FN Dye</t>
  </si>
  <si>
    <t xml:space="preserve">12 ml </t>
  </si>
  <si>
    <t>M-68 FD Dye</t>
  </si>
  <si>
    <t xml:space="preserve">M-6000/6200 </t>
  </si>
  <si>
    <t>M-6000/6200 FR Dye</t>
  </si>
  <si>
    <t>12ml</t>
  </si>
  <si>
    <t>BC-6D kontrola N,L,H</t>
  </si>
  <si>
    <t>3x4,5ml</t>
  </si>
  <si>
    <t xml:space="preserve">M-68 LB lyse </t>
  </si>
  <si>
    <t>1000 ml</t>
  </si>
  <si>
    <t>Reagensi i potrošni materijal -Alifax(automatska sedimentacija) Roller 20 i Test 1</t>
  </si>
  <si>
    <t>Universal card  1000 test</t>
  </si>
  <si>
    <t>1000 testova</t>
  </si>
  <si>
    <t>Universal card  4000 test</t>
  </si>
  <si>
    <t>4000 testova</t>
  </si>
  <si>
    <t>Universal card  10000 test</t>
  </si>
  <si>
    <t>10000 testova</t>
  </si>
  <si>
    <t>Latex controle ESR</t>
  </si>
  <si>
    <t>3x1ml</t>
  </si>
  <si>
    <t>EURODIJAGNOSTIKA</t>
  </si>
  <si>
    <t>3 ml</t>
  </si>
  <si>
    <t>SCORE</t>
  </si>
  <si>
    <t>1 L</t>
  </si>
  <si>
    <t>MEDIAKTIVA</t>
  </si>
  <si>
    <t>INTERLAB</t>
  </si>
  <si>
    <t>50 ml</t>
  </si>
  <si>
    <t>1 x 50 ml</t>
  </si>
  <si>
    <t>5x5ml</t>
  </si>
  <si>
    <t>1ml</t>
  </si>
  <si>
    <t>4x10ml</t>
  </si>
  <si>
    <t>2x1ml</t>
  </si>
  <si>
    <t>1 ml</t>
  </si>
  <si>
    <t>25ml</t>
  </si>
  <si>
    <t>DIAGON</t>
  </si>
  <si>
    <t>12x5 ml</t>
  </si>
  <si>
    <t>REMED</t>
  </si>
  <si>
    <t>250 ml</t>
  </si>
  <si>
    <t>1x1ml</t>
  </si>
  <si>
    <t>REMED/STIGA</t>
  </si>
  <si>
    <t>96 testova</t>
  </si>
  <si>
    <t>BIOTEC MEDICAL</t>
  </si>
  <si>
    <t>50 testova</t>
  </si>
  <si>
    <t>20 testova</t>
  </si>
  <si>
    <t>IMMUNOBLOT imunološke analize</t>
  </si>
  <si>
    <t>EUROLINE Neuronal Antigens Profile PLUS SET</t>
  </si>
  <si>
    <t>16 testova</t>
  </si>
  <si>
    <t>Antibodies against gangliosides (IgM) SET</t>
  </si>
  <si>
    <t>Antibodies against gangliosides (IgG) SET</t>
  </si>
  <si>
    <t>Total-Tau</t>
  </si>
  <si>
    <t>Beta-Amyloid</t>
  </si>
  <si>
    <t>Aquaporin 4</t>
  </si>
  <si>
    <t xml:space="preserve"> 50 testova</t>
  </si>
  <si>
    <t>DIALAB</t>
  </si>
  <si>
    <t>60 komada</t>
  </si>
  <si>
    <t>ALKALNA FOSFATAZA</t>
  </si>
  <si>
    <t>HBA1C</t>
  </si>
  <si>
    <t>UREA</t>
  </si>
  <si>
    <t>MOKRAĆNA KISELINA</t>
  </si>
  <si>
    <t>KREATININ</t>
  </si>
  <si>
    <t>TRIGLICERIDI</t>
  </si>
  <si>
    <t>HDL</t>
  </si>
  <si>
    <t>CK-MB</t>
  </si>
  <si>
    <t>Lipaza</t>
  </si>
  <si>
    <t>1x5ml</t>
  </si>
  <si>
    <t>5 ml</t>
  </si>
  <si>
    <t>CK-MB kalibrator</t>
  </si>
  <si>
    <t>40 testova</t>
  </si>
  <si>
    <t>ADOC</t>
  </si>
  <si>
    <t>200 ml</t>
  </si>
  <si>
    <t>100 traka</t>
  </si>
  <si>
    <t>Reagensi i potrošni materijal za Urinski čitač traka CYBOW 300</t>
  </si>
  <si>
    <t>CYBOW 10 M</t>
  </si>
  <si>
    <t>150traka</t>
  </si>
  <si>
    <t>CYBOW 2GK</t>
  </si>
  <si>
    <t>PRIMAX</t>
  </si>
  <si>
    <t xml:space="preserve">pakovanje </t>
  </si>
  <si>
    <t>MIT</t>
  </si>
  <si>
    <t>150 ml</t>
  </si>
  <si>
    <t>(10x96)</t>
  </si>
  <si>
    <t>ELITECH</t>
  </si>
  <si>
    <t>UNI-CHEM</t>
  </si>
  <si>
    <t>1000 komad</t>
  </si>
  <si>
    <t>elta 90</t>
  </si>
  <si>
    <t>150 testova</t>
  </si>
  <si>
    <t>Laboratorijski testovi i reagensi za aparat EUROIMMUN Analyzer i 2P</t>
  </si>
  <si>
    <t xml:space="preserve">Anti-Toxoplasma gondii ELISA (IgM) </t>
  </si>
  <si>
    <t>96 analiza</t>
  </si>
  <si>
    <t>Anti-Toxoplasma gondii ELISA (IgG)</t>
  </si>
  <si>
    <t xml:space="preserve">Anti-CMV ELISA (IgM) </t>
  </si>
  <si>
    <t xml:space="preserve">Anti-CMV ELISA (IgG) </t>
  </si>
  <si>
    <t xml:space="preserve">Anti-HSV-1 (gC1) ELISA (IgM) </t>
  </si>
  <si>
    <t xml:space="preserve">Anti-HSV-1 (gC1) ELISA (IgG) </t>
  </si>
  <si>
    <t xml:space="preserve">Anti-Borrelia ELISA (IgM) </t>
  </si>
  <si>
    <t xml:space="preserve">Anti-Borrelia plus VIsE ELISA (IgG) </t>
  </si>
  <si>
    <t xml:space="preserve">Anti-EBV-CA ELISA (IgM) </t>
  </si>
  <si>
    <t xml:space="preserve">Anti-EBV-CA ELISA (IgG) </t>
  </si>
  <si>
    <t xml:space="preserve">1100 μl Conductive Disposable Tips for EUROIMMUN Analyzer I/I-2P </t>
  </si>
  <si>
    <t xml:space="preserve">300 μl Conductive Disposable Tips for EUROIMMUN Analyzer I/I-2P </t>
  </si>
  <si>
    <t>ADJUSTMENT SOLUTION EUROIMMUN</t>
  </si>
  <si>
    <t>SETUP CLEAN, EUROIMMUN</t>
  </si>
  <si>
    <t>Borrelia (ceo antigen) IgM (sa IgG/RF absorbensom) u CSF, ELISA</t>
  </si>
  <si>
    <t>96/1</t>
  </si>
  <si>
    <t>Borrelia plus VlsE antigen u CSF IgG, ELISA</t>
  </si>
  <si>
    <t>Nunc deepwell plate (sample dilution)</t>
  </si>
  <si>
    <t>5/1</t>
  </si>
  <si>
    <t>BIOMEDICA MP</t>
  </si>
  <si>
    <t>ELISA test za detekciju galaktomanan antigena</t>
  </si>
  <si>
    <t>VIVOGEN</t>
  </si>
  <si>
    <t>Reagensi za aparat Maldi-Tof</t>
  </si>
  <si>
    <t>Bruker Matrix HCCA</t>
  </si>
  <si>
    <t>1/2000</t>
  </si>
  <si>
    <t>Bruker Bacterial test standard</t>
  </si>
  <si>
    <t>1/5 tubica</t>
  </si>
  <si>
    <t>MALDI Sepsityper kit</t>
  </si>
  <si>
    <t>50/1</t>
  </si>
  <si>
    <t>4x20ml</t>
  </si>
  <si>
    <t>Fosfor</t>
  </si>
  <si>
    <t>Phosphorus</t>
  </si>
  <si>
    <t>80 ml</t>
  </si>
  <si>
    <t>Mokraćna kiselina</t>
  </si>
  <si>
    <t>Multikalibrator</t>
  </si>
  <si>
    <t>Trigliceridi</t>
  </si>
  <si>
    <t>Ukupni bilirubin</t>
  </si>
  <si>
    <t>Urea</t>
  </si>
  <si>
    <t>Kreatinin</t>
  </si>
  <si>
    <t>Glukoza</t>
  </si>
  <si>
    <t>Albumin</t>
  </si>
  <si>
    <t xml:space="preserve">LDH </t>
  </si>
  <si>
    <t>GAMA GT</t>
  </si>
  <si>
    <t>ALFA AMILAZA</t>
  </si>
  <si>
    <t>CRP</t>
  </si>
  <si>
    <t>Bilirubin direktni</t>
  </si>
  <si>
    <t>3x1 ml</t>
  </si>
  <si>
    <t>Regensi za biohemijski analizator A 25 BioSystems  (BioSystems S.A.)</t>
  </si>
  <si>
    <t xml:space="preserve">Albumin (bromcresol green) </t>
  </si>
  <si>
    <t>Alfa amilaza-direct</t>
  </si>
  <si>
    <t xml:space="preserve">Alkalna fosfataza IFCC  pNPP AMP  </t>
  </si>
  <si>
    <t xml:space="preserve">ALT/GPT IFCC bez piridoksalfosfata  </t>
  </si>
  <si>
    <t xml:space="preserve">ASO/CRP kontrola normalna  </t>
  </si>
  <si>
    <t xml:space="preserve">ASO/PCR/P kontrola visok nivo   </t>
  </si>
  <si>
    <t xml:space="preserve">AST/GPT IFCC  bez piridoksalfosfata. </t>
  </si>
  <si>
    <t>Bilirubin direkt  DPD</t>
  </si>
  <si>
    <t>5x50ml</t>
  </si>
  <si>
    <t>Biulirubin  ukupni  DPD</t>
  </si>
  <si>
    <t xml:space="preserve">CK-NAC </t>
  </si>
  <si>
    <t xml:space="preserve">Fosfor UV fosfomolibdat  </t>
  </si>
  <si>
    <t>170 ml</t>
  </si>
  <si>
    <t xml:space="preserve">Gama GT </t>
  </si>
  <si>
    <t xml:space="preserve">Glucosa GHOD PAP </t>
  </si>
  <si>
    <t>1x1000 ml</t>
  </si>
  <si>
    <t xml:space="preserve">Holesterol HDL direkt kalibrator </t>
  </si>
  <si>
    <t xml:space="preserve">Holesterol HDL direktni </t>
  </si>
  <si>
    <t>1x80ml</t>
  </si>
  <si>
    <t xml:space="preserve">Holesterol HDL precipitating  </t>
  </si>
  <si>
    <t xml:space="preserve">Holesterol ukupnil GHOD-PAP </t>
  </si>
  <si>
    <t>1x500 ml</t>
  </si>
  <si>
    <t xml:space="preserve">Kalcium ARS  </t>
  </si>
  <si>
    <t xml:space="preserve">Kontrola N za HDL/LDL direkt  </t>
  </si>
  <si>
    <t xml:space="preserve">Kontrolni serum N </t>
  </si>
  <si>
    <t>5x5 ml</t>
  </si>
  <si>
    <t xml:space="preserve">Kontrolni serum P </t>
  </si>
  <si>
    <t xml:space="preserve">Kreatinin Jaffe bez deproteinizatora </t>
  </si>
  <si>
    <t xml:space="preserve">LDH-  piruvat,imidazol supstrat </t>
  </si>
  <si>
    <t>1x200 ml</t>
  </si>
  <si>
    <t xml:space="preserve">Mokraćna kiselina  </t>
  </si>
  <si>
    <t xml:space="preserve">Multikalibrator serum </t>
  </si>
  <si>
    <t>Prevecal kontrolni serum (Prevecal program spoljašnje kontrole)</t>
  </si>
  <si>
    <t xml:space="preserve">Proteini u urinu , pirogagol crveno, kolorim. </t>
  </si>
  <si>
    <t xml:space="preserve">serumske čašice </t>
  </si>
  <si>
    <t xml:space="preserve">System liquid koncentrat </t>
  </si>
  <si>
    <t xml:space="preserve">Trigliceridi GOD-PAP </t>
  </si>
  <si>
    <t xml:space="preserve">Ukupni Proteini -Biuret bez slepe probe </t>
  </si>
  <si>
    <t xml:space="preserve">Urea UV ureaza-glut. dehidrogenaza </t>
  </si>
  <si>
    <t xml:space="preserve">Wash sol. koncentrat </t>
  </si>
  <si>
    <t xml:space="preserve">Kontrola P za HDL/LDL direkt  </t>
  </si>
  <si>
    <t xml:space="preserve">CRP kalibrator  </t>
  </si>
  <si>
    <t>1x5 ml</t>
  </si>
  <si>
    <t>Kalibrator za proteine u urinu</t>
  </si>
  <si>
    <t>1x1 ml</t>
  </si>
  <si>
    <t>Kontrola N za proteine u urinu</t>
  </si>
  <si>
    <t>Kontrola P za proteine u urinu</t>
  </si>
  <si>
    <t>Reakcioni rotori</t>
  </si>
  <si>
    <t>10 komad</t>
  </si>
  <si>
    <t xml:space="preserve">Kreatinin </t>
  </si>
  <si>
    <t>AST</t>
  </si>
  <si>
    <t>ALT</t>
  </si>
  <si>
    <t>Holesterol ukupni</t>
  </si>
  <si>
    <t>Cholesterol</t>
  </si>
  <si>
    <t>Creatinine</t>
  </si>
  <si>
    <t>Magnesium</t>
  </si>
  <si>
    <t>Lactate</t>
  </si>
  <si>
    <t>Bilirubin ukupni</t>
  </si>
  <si>
    <t>4x0.5ml</t>
  </si>
  <si>
    <t>Reagensi za biohemijski analizator BA200 (BioSystems)</t>
  </si>
  <si>
    <t>600ml</t>
  </si>
  <si>
    <t>Amilaza</t>
  </si>
  <si>
    <t>160ml</t>
  </si>
  <si>
    <t xml:space="preserve">AST </t>
  </si>
  <si>
    <t xml:space="preserve">ALT </t>
  </si>
  <si>
    <t>Bikirubin direktni</t>
  </si>
  <si>
    <t>300ml</t>
  </si>
  <si>
    <t>Kontrolni Serum nivo 1</t>
  </si>
  <si>
    <t>Kontrolni Serum nivo 2</t>
  </si>
  <si>
    <t xml:space="preserve">REAKCIONI ROTORI BA </t>
  </si>
  <si>
    <t>10/1</t>
  </si>
  <si>
    <t xml:space="preserve"> Washing Solution BA</t>
  </si>
  <si>
    <t xml:space="preserve"> 500ml</t>
  </si>
  <si>
    <t xml:space="preserve"> Acid washing solution (WS1) BA</t>
  </si>
  <si>
    <t>Čašice za uzorke</t>
  </si>
  <si>
    <t>1000/1</t>
  </si>
  <si>
    <t>Reagensi za biohemijski analizator BA400 (BioSystems)</t>
  </si>
  <si>
    <t>Acid washing solution</t>
  </si>
  <si>
    <t>4x20mL</t>
  </si>
  <si>
    <t>Alkalna fosfataza DEA</t>
  </si>
  <si>
    <t>8x20ml</t>
  </si>
  <si>
    <t>Ammonia, ethanol, CO2 ( kontrola nivo 1)</t>
  </si>
  <si>
    <t>3x5mL</t>
  </si>
  <si>
    <t>Ammonia, ethanol, CO2 ( kontrola nivo 2)</t>
  </si>
  <si>
    <t>Ammonia, ethanol, CO2 kalibrator</t>
  </si>
  <si>
    <t>2x5mL</t>
  </si>
  <si>
    <t>600 ml</t>
  </si>
  <si>
    <t>CK- NAC</t>
  </si>
  <si>
    <t>2x60+2x15ml</t>
  </si>
  <si>
    <t>CK-MB kontrola I</t>
  </si>
  <si>
    <t>CK-MB kontrola II</t>
  </si>
  <si>
    <t>300 ml</t>
  </si>
  <si>
    <t>CRP standard</t>
  </si>
  <si>
    <t>CRP-hs</t>
  </si>
  <si>
    <t>340ml</t>
  </si>
  <si>
    <t>Gamma GT IFCC</t>
  </si>
  <si>
    <t>Gvožđe ferozin</t>
  </si>
  <si>
    <t>2x60+2x12ml</t>
  </si>
  <si>
    <t>HBA1C kalibrator</t>
  </si>
  <si>
    <t>HBA1C kontrola I</t>
  </si>
  <si>
    <t>1x0.5ml</t>
  </si>
  <si>
    <t>HBA1C kontrola II</t>
  </si>
  <si>
    <t>HDL holesterol</t>
  </si>
  <si>
    <t>160 ml</t>
  </si>
  <si>
    <t>Kalcijum OCP</t>
  </si>
  <si>
    <t>Kreatinin JAFFE</t>
  </si>
  <si>
    <t>1x50+1x10ml</t>
  </si>
  <si>
    <t xml:space="preserve">Magnezijum </t>
  </si>
  <si>
    <t>Multikalibrator humani</t>
  </si>
  <si>
    <t>5x5mL</t>
  </si>
  <si>
    <t>Multikontrola N humana</t>
  </si>
  <si>
    <t>5 x 5 ml</t>
  </si>
  <si>
    <t>Multikontrola P humana</t>
  </si>
  <si>
    <t>Reumatoidna kontrola I</t>
  </si>
  <si>
    <t>Reumatoidna kontrola II</t>
  </si>
  <si>
    <t>RF faktor</t>
  </si>
  <si>
    <t>RF kalibrator</t>
  </si>
  <si>
    <t>Sample wells</t>
  </si>
  <si>
    <t>1000 / 1</t>
  </si>
  <si>
    <t>Ukupni proteini biuret</t>
  </si>
  <si>
    <t>Urea UV</t>
  </si>
  <si>
    <t xml:space="preserve">Washing solution BA </t>
  </si>
  <si>
    <t>Ethanol BA</t>
  </si>
  <si>
    <t>54ml</t>
  </si>
  <si>
    <t xml:space="preserve">Reaction rotor </t>
  </si>
  <si>
    <t>ACE kinetic</t>
  </si>
  <si>
    <t>ACE (angiotensin converting enzyme)</t>
  </si>
  <si>
    <t>ADA (Adenosine deaminase)</t>
  </si>
  <si>
    <t>ADA standard</t>
  </si>
  <si>
    <t>ADA Controls</t>
  </si>
  <si>
    <t>ASO (SLIDE)</t>
  </si>
  <si>
    <t>Reagensi za biohemijski analizator BS-200 E  (MINDRAY)</t>
  </si>
  <si>
    <t>GLUKOZA (U SERUMU I PUNKTATU)</t>
  </si>
  <si>
    <t>HOLESTEROL</t>
  </si>
  <si>
    <t>80ml</t>
  </si>
  <si>
    <t>LDL</t>
  </si>
  <si>
    <t>BILIRUBIN UKUPNI</t>
  </si>
  <si>
    <t>150ml</t>
  </si>
  <si>
    <t>ALBUMINI(U SERUMU I PUNKTATU)</t>
  </si>
  <si>
    <t>PROTEINI (U SERUMU I PUNKTATU)</t>
  </si>
  <si>
    <t>LDH(U SERUMU I PUNKTATU)</t>
  </si>
  <si>
    <t>KREATIN KINAZA(CK)</t>
  </si>
  <si>
    <t>KREATIN KINAZA MB(CK MB)</t>
  </si>
  <si>
    <t>FE U SERUMU</t>
  </si>
  <si>
    <t>60ml</t>
  </si>
  <si>
    <t>CK MB KONTROLNI SERUM</t>
  </si>
  <si>
    <t>HDL/LDL KALIBRATOR</t>
  </si>
  <si>
    <t>KALIBRATOR SERUM(MULTIKALIBRATOR)</t>
  </si>
  <si>
    <t>KONTROLNI SERUM,NIVO I (NORMAL.)</t>
  </si>
  <si>
    <t>CRP STANDARD</t>
  </si>
  <si>
    <t>HBA1C CONTROL NORMAL</t>
  </si>
  <si>
    <t xml:space="preserve"> 0,5ml</t>
  </si>
  <si>
    <t>HBA1C STANDARD</t>
  </si>
  <si>
    <t xml:space="preserve"> 2ml</t>
  </si>
  <si>
    <t>RASTVORI ZA ODRŽAVANJE APARATA</t>
  </si>
  <si>
    <t>2000ml</t>
  </si>
  <si>
    <t>Reagensi za biohemijski analizator BTS-330 (BYOSISTEM)</t>
  </si>
  <si>
    <t>TIBC Ferozin</t>
  </si>
  <si>
    <t>Kontrolni serum nivo II</t>
  </si>
  <si>
    <t>Uric Acid</t>
  </si>
  <si>
    <t>AST/GOT</t>
  </si>
  <si>
    <t>ALT/GPT</t>
  </si>
  <si>
    <t>Elektroda K</t>
  </si>
  <si>
    <t>Elektroda Na</t>
  </si>
  <si>
    <t>Elektroda Cl</t>
  </si>
  <si>
    <t>Elektroda Li</t>
  </si>
  <si>
    <t>Reference Electrode</t>
  </si>
  <si>
    <t>Reagensi za biohemijski analizator SpaPlus (The Binding Site)</t>
  </si>
  <si>
    <t xml:space="preserve">SPAPLUS ACID WASHING SOLUTION </t>
  </si>
  <si>
    <t>SPAPLUS ALKALINE  WASHING SOLUTION</t>
  </si>
  <si>
    <t>SPAPLUS REAGENT  DILUENT  SOLUTION PACK</t>
  </si>
  <si>
    <t>6x60 ml</t>
  </si>
  <si>
    <t>SPAPLUS WECKLY  WASH PROTOCOL AND BOTLES</t>
  </si>
  <si>
    <t>6 bocica za po 130 aspiracija (pak 6/1)</t>
  </si>
  <si>
    <t xml:space="preserve">kappa free light </t>
  </si>
  <si>
    <t>lambda free light</t>
  </si>
  <si>
    <t>SPA plus sample cups a 3 ml</t>
  </si>
  <si>
    <t>SPAplus Reaction Cuvettes</t>
  </si>
  <si>
    <t>Reagensi za biohemijski analizatori  Mindray BS 240</t>
  </si>
  <si>
    <t xml:space="preserve"> Liofilizirani humani kontrolni serum za kontrolu kvaliteta različitih kvantitativnih testova za supstrate i elektrolite-normalni nivoi</t>
  </si>
  <si>
    <t>fl</t>
  </si>
  <si>
    <t xml:space="preserve">Liofilizirani multiparametarski humani kalibracioni serum za supstrate, enzime i elektrolite -normalni nivoi. </t>
  </si>
  <si>
    <t xml:space="preserve">Glukoza, metoda:glukoza oksidaza (GOD/ PAP) , </t>
  </si>
  <si>
    <t xml:space="preserve">Kreatinin, metoda: enzimski sa kreatininazom </t>
  </si>
  <si>
    <t xml:space="preserve">AST, metoda: kinetička UV, Tris pufer, bez piridoksalfosfata, </t>
  </si>
  <si>
    <t xml:space="preserve">ALT, metoda: kinetička UV, Tris pufer, bez piridoksalfosfata, </t>
  </si>
  <si>
    <t xml:space="preserve">ALP, metoda: p-NPP, AMP pufer, </t>
  </si>
  <si>
    <t>Gama GT, (Gama glutamil transferaza), metoda: kinetička kolorimetrijska</t>
  </si>
  <si>
    <t xml:space="preserve">Albumin, metoda:bromkrezolzeleno, </t>
  </si>
  <si>
    <t xml:space="preserve">Proteini, metoda:biuret, </t>
  </si>
  <si>
    <t>2x250 ml</t>
  </si>
  <si>
    <t xml:space="preserve">Urea, metoda: ureaza/glutamat dehidrogenaza (GLDH), </t>
  </si>
  <si>
    <t xml:space="preserve">Fosfor, metoda: fosfomolibdat UV , </t>
  </si>
  <si>
    <t xml:space="preserve">Kalcijum, metoda: arsenazo </t>
  </si>
  <si>
    <t xml:space="preserve">Magnezijum, metoda: kalmagit, </t>
  </si>
  <si>
    <t xml:space="preserve">Proteini u urinu i likvoru, metoda: pirogalol crveno, </t>
  </si>
  <si>
    <t xml:space="preserve">Trigliceridi, metoda: glicerol fosfat oksidaza/peroksidaza, </t>
  </si>
  <si>
    <t xml:space="preserve">Deterdžent CD 80 </t>
  </si>
  <si>
    <t>Triglycerides</t>
  </si>
  <si>
    <t>Reagensi za biohemijski anlizator Diestro</t>
  </si>
  <si>
    <t>Diestro trilevel control</t>
  </si>
  <si>
    <t>3 x 15 ml</t>
  </si>
  <si>
    <t>Elektroda Ca</t>
  </si>
  <si>
    <t>Elektroda Referentna</t>
  </si>
  <si>
    <t>Fill port cliner</t>
  </si>
  <si>
    <t>ISE Calibrating Pack</t>
  </si>
  <si>
    <t>Kondicioner za Na+ elektrodu</t>
  </si>
  <si>
    <t>Reagensi za POCT  anlizator  EUROLYSER SMART 546  (Eurolyser Diagnostica)</t>
  </si>
  <si>
    <t>CRP set</t>
  </si>
  <si>
    <t>32 testa</t>
  </si>
  <si>
    <t>ALLURA MED</t>
  </si>
  <si>
    <t>Reagensi za spektrofotometar</t>
  </si>
  <si>
    <t xml:space="preserve">5-HYDROXYINDOLEACETIC ACID (5-HIAA) BioSystems </t>
  </si>
  <si>
    <t xml:space="preserve">VANILMANDELIC ACID (VMA) BioSystems </t>
  </si>
  <si>
    <t xml:space="preserve">CONTROL URINE  BioSystems </t>
  </si>
  <si>
    <t>1 x 20 ml</t>
  </si>
  <si>
    <t xml:space="preserve">Lactat PAP reagens </t>
  </si>
  <si>
    <t>Kontrola za laktate</t>
  </si>
  <si>
    <t xml:space="preserve">Proteini u urinu/likvoru </t>
  </si>
  <si>
    <t xml:space="preserve"> 200 ml</t>
  </si>
  <si>
    <t xml:space="preserve">Kalibrator za proteine u urinu/likvoru </t>
  </si>
  <si>
    <t xml:space="preserve"> 1 x 5 ml</t>
  </si>
  <si>
    <t xml:space="preserve">Kontrola za proteine u urinu/likvoru </t>
  </si>
  <si>
    <t xml:space="preserve">Glukoza PAP </t>
  </si>
  <si>
    <t>Urea UV ml</t>
  </si>
  <si>
    <t xml:space="preserve">CK  </t>
  </si>
  <si>
    <t xml:space="preserve">CKMB  </t>
  </si>
  <si>
    <t xml:space="preserve">Amilaza  </t>
  </si>
  <si>
    <t xml:space="preserve">Bilirubin </t>
  </si>
  <si>
    <t xml:space="preserve">Kalibrator za Lactat PAP 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</si>
  <si>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</si>
  <si>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</si>
  <si>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</si>
  <si>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</si>
  <si>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</si>
  <si>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</si>
  <si>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</si>
  <si>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</si>
  <si>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</si>
  <si>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</si>
  <si>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</si>
  <si>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</si>
  <si>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</si>
  <si>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11</t>
  </si>
  <si>
    <t>Партија 12</t>
  </si>
  <si>
    <t>Партија 13</t>
  </si>
  <si>
    <t>Партија 14</t>
  </si>
  <si>
    <t>Партија 15</t>
  </si>
  <si>
    <t>Партија 55</t>
  </si>
  <si>
    <t>Партија 89</t>
  </si>
  <si>
    <t>Партија 129</t>
  </si>
  <si>
    <t>Партија 134</t>
  </si>
  <si>
    <t>Партија 152</t>
  </si>
  <si>
    <t>Партија 162</t>
  </si>
  <si>
    <t>Партија 168</t>
  </si>
  <si>
    <t>Партија 169</t>
  </si>
  <si>
    <t>Партија 171</t>
  </si>
  <si>
    <t>Партија 174</t>
  </si>
  <si>
    <t>Партија 188</t>
  </si>
  <si>
    <t>Партија 191</t>
  </si>
  <si>
    <t>Партија 197</t>
  </si>
  <si>
    <t>Партија 205</t>
  </si>
  <si>
    <t>Партија 210</t>
  </si>
  <si>
    <t>Партија 11 укупно</t>
  </si>
  <si>
    <t>Партија 12 укупно</t>
  </si>
  <si>
    <t>Партија 13 укупно</t>
  </si>
  <si>
    <t>Партија 14 укупно</t>
  </si>
  <si>
    <t>Партија 15 укупно</t>
  </si>
  <si>
    <t>Партија 55 укупно</t>
  </si>
  <si>
    <t>Партија 89 укупно</t>
  </si>
  <si>
    <t>Партија 129 укупно</t>
  </si>
  <si>
    <t>Партија 134 укупно</t>
  </si>
  <si>
    <t>Партија 152 укупно</t>
  </si>
  <si>
    <t>Партија 162 укупно</t>
  </si>
  <si>
    <t>Партија 168 укупно</t>
  </si>
  <si>
    <t>Партија 169 укупно</t>
  </si>
  <si>
    <t>Партија 171 укупно</t>
  </si>
  <si>
    <t>Партија 174 укупно</t>
  </si>
  <si>
    <t>Партија 188 укупно</t>
  </si>
  <si>
    <t>Партија 191 укупно</t>
  </si>
  <si>
    <t>Партија 197 укупно</t>
  </si>
  <si>
    <t>Партија 205 укупно</t>
  </si>
  <si>
    <t>Партија 210 укупно</t>
  </si>
  <si>
    <t>Diluent M-30D</t>
  </si>
  <si>
    <t>Lyzer CFL M-30</t>
  </si>
  <si>
    <t>Probe Cleanser (50ml)</t>
  </si>
  <si>
    <t>Control blood 3-Diff N,H,L</t>
  </si>
  <si>
    <t>Mindray</t>
  </si>
  <si>
    <t>Dia-Diluent-D</t>
  </si>
  <si>
    <t>Dia-Rinse-D</t>
  </si>
  <si>
    <t>Dia-EZ-Cleaner-D</t>
  </si>
  <si>
    <t>D-Check D normal</t>
  </si>
  <si>
    <t>D-Check D low</t>
  </si>
  <si>
    <t>D-Check D high</t>
  </si>
  <si>
    <t>Diagon</t>
  </si>
  <si>
    <t>M-58D Diluent</t>
  </si>
  <si>
    <t>M-5 LEO(I) Lyse (CE/1L)</t>
  </si>
  <si>
    <t>M-58LEO(II)Lyse</t>
  </si>
  <si>
    <t>LH Lyse M-53</t>
  </si>
  <si>
    <t>M-58LBA Lyse</t>
  </si>
  <si>
    <t>Hematology Control, BC-5D-Normal</t>
  </si>
  <si>
    <t>Diluent M-53D</t>
  </si>
  <si>
    <t>Diluent za BC-5000,M-52D (20L)</t>
  </si>
  <si>
    <t>C-reactive Protein Latex(EN/25mL×2)</t>
  </si>
  <si>
    <t>LC lyse (EN/200mlx1)</t>
  </si>
  <si>
    <t>M-5 LEO(II) Lyse (CE/500ml)</t>
  </si>
  <si>
    <t>M-52 DIFF Lyse, za BC-5000, (500ml)</t>
  </si>
  <si>
    <t>M-52LH Lyse, za BC-5000, (100ml)</t>
  </si>
  <si>
    <t>M-58LH Lyse</t>
  </si>
  <si>
    <t>M-58LEO(I) Lyse</t>
  </si>
  <si>
    <t>M-68DS Diluent (20L)</t>
  </si>
  <si>
    <t>DS Diluent za hematološki analizator BC-6000/6200 (20L)</t>
  </si>
  <si>
    <t>M-6 DR Diluent 1L</t>
  </si>
  <si>
    <t>M-6LN</t>
  </si>
  <si>
    <t>M-68LH Lyse 1L</t>
  </si>
  <si>
    <t>M-6 LH Lyse</t>
  </si>
  <si>
    <t>M-68LD Lyse 1L</t>
  </si>
  <si>
    <t>M-6 LD Lyse (1L)</t>
  </si>
  <si>
    <t>M-68FD Dye 12mL</t>
  </si>
  <si>
    <t>M-6 FD Dye 12ml</t>
  </si>
  <si>
    <t>M-6 FR Dye 12mL</t>
  </si>
  <si>
    <t>BC-6D kontrola za BC-6800 N</t>
  </si>
  <si>
    <t>M-68LB Lyse 1L</t>
  </si>
  <si>
    <t>Universal card 1000 testova</t>
  </si>
  <si>
    <t>Universal card 4000 testova</t>
  </si>
  <si>
    <t>Universal card 10000 testova</t>
  </si>
  <si>
    <t>Latex kontrole ESR</t>
  </si>
  <si>
    <t>Alifax Spa</t>
  </si>
  <si>
    <t>Neuronal Antigens Profile PLUS RST IgG</t>
  </si>
  <si>
    <t>Gangliozidni profil 2 (GM1,GM2,GM3,GD1a,GD1b, GQ1b separately) IgM, EUROLINE</t>
  </si>
  <si>
    <t>Gangliozidni profil 2 (GM1,GM2,GM3,GD1a,GD1b, GQ1b separately) IgG, EUROLINE</t>
  </si>
  <si>
    <t>Total Tau CSF, Elisa</t>
  </si>
  <si>
    <t>Beta-amyloid (1-40) CSF, Elisa</t>
  </si>
  <si>
    <t>Anti-Aquaporin-4 IIFT</t>
  </si>
  <si>
    <t>Euroimmun AG</t>
  </si>
  <si>
    <t>CYBOW 10M</t>
  </si>
  <si>
    <t>DFI</t>
  </si>
  <si>
    <t>Dynamiker Biotechnology</t>
  </si>
  <si>
    <t>Toxoplasma gondii IgM (sa IgG/RF absorbensom), ELISA</t>
  </si>
  <si>
    <t>Toxoplasma gondii IgG, ELISA</t>
  </si>
  <si>
    <t>Cytomegalovirus IgM (sa IgG/RF absorbensom), ELISA</t>
  </si>
  <si>
    <t>Cytomegalovirus IgG, ELISA</t>
  </si>
  <si>
    <t>Herpes simplex virus 1 IgM (sa IgG/RF absorbensom), ELISA</t>
  </si>
  <si>
    <t>Herpes simplex virus 1 IgG, ELISA</t>
  </si>
  <si>
    <t>Borrelia (ceo antigen) IgM (sa IgG/RF absorbensom), ELISA</t>
  </si>
  <si>
    <t>Borrelia plus VlsE antigen IgG, ELISA</t>
  </si>
  <si>
    <t>Epstein Barr virus kapsid antigen (EBV-CA) IgM (sa IgG/RF absorbensom), ELISA</t>
  </si>
  <si>
    <t>Epstein Barr virus kapsid antigen (EBV-CA) IgG, ELISA</t>
  </si>
  <si>
    <t>Nastavci za Euroimmun analyzer, 1100uL</t>
  </si>
  <si>
    <t>Nastavci za Euroimmun analyzer, 300uL</t>
  </si>
  <si>
    <t>Adjustment solution 50ml, Euroimmun analyzer</t>
  </si>
  <si>
    <t>Setup clean 500ml, Euroimmun analyzer</t>
  </si>
  <si>
    <t>Dynamiker Aspergillus Galactomannan Assay 96 tests/kit</t>
  </si>
  <si>
    <t>MBT Sepsityper IVD Kit</t>
  </si>
  <si>
    <t>Bruker Daltonics</t>
  </si>
  <si>
    <t>Alpha Amylase - direct</t>
  </si>
  <si>
    <t>Alkaline phosphatase (ALP) - AMP</t>
  </si>
  <si>
    <t>Rheumatoid Control Serum ( LEVEL I ) ASO,CRP,RF</t>
  </si>
  <si>
    <t>Rheumatoid Control Serum (LEVEL II) ASO;CRP;RF</t>
  </si>
  <si>
    <t>Bilirubin (DIRECT)  - A15,A25</t>
  </si>
  <si>
    <t>Bilirubin (TOTAL) - A15,A25</t>
  </si>
  <si>
    <t>Creatine Cinase (CK)</t>
  </si>
  <si>
    <t>C-Reactive Protein (CRP)</t>
  </si>
  <si>
    <t>Gamma-GT</t>
  </si>
  <si>
    <t>Glucose</t>
  </si>
  <si>
    <t>Cholesterol HDL/LDL Calibrator</t>
  </si>
  <si>
    <t>Cholesterol HDL direct</t>
  </si>
  <si>
    <t>Cholesterol HDL Precipitating reagent</t>
  </si>
  <si>
    <t>Calcium-Arsenazo</t>
  </si>
  <si>
    <t>Lipid Control Serum Level I</t>
  </si>
  <si>
    <t>Biochemistry Control Serum Level I</t>
  </si>
  <si>
    <t>Biochemistry Control Serum Level II</t>
  </si>
  <si>
    <t>Lactate Dehydrogenase (LDH)</t>
  </si>
  <si>
    <t>Uric acid</t>
  </si>
  <si>
    <t>Biochemistry Calibrator</t>
  </si>
  <si>
    <t>PREVECAL - Human Biochemistry</t>
  </si>
  <si>
    <t>Protein  (URINE+CSF)</t>
  </si>
  <si>
    <t>Sample wells BA</t>
  </si>
  <si>
    <t>Concentrated system liquid A15/A25</t>
  </si>
  <si>
    <t>Protein (Total)</t>
  </si>
  <si>
    <t>Concentrated washing solution A15/A25</t>
  </si>
  <si>
    <t>Lipid Control Serum Level II</t>
  </si>
  <si>
    <t>CRP/CRPhs standard</t>
  </si>
  <si>
    <t>Protein (Urine) Standard</t>
  </si>
  <si>
    <t>Biochemistry Control Urine</t>
  </si>
  <si>
    <t>Biochemistry Control Urine Level II</t>
  </si>
  <si>
    <t>REACTION ROTORS  BA</t>
  </si>
  <si>
    <t>Biosystems</t>
  </si>
  <si>
    <t>Glucose BA</t>
  </si>
  <si>
    <t>Alpha amylase BA</t>
  </si>
  <si>
    <t>AST/GOT BA</t>
  </si>
  <si>
    <t>ALT/GPT BA</t>
  </si>
  <si>
    <t>Urea UV  BA</t>
  </si>
  <si>
    <t>Creatinine BA</t>
  </si>
  <si>
    <t>Bilirubin total BA</t>
  </si>
  <si>
    <t>Bilirubin direct BA</t>
  </si>
  <si>
    <t>Washing Solution BA</t>
  </si>
  <si>
    <t>Acid washing solution (WS1) BA</t>
  </si>
  <si>
    <t>Albumin BA</t>
  </si>
  <si>
    <t>Alkaline phosphatase-DEA BA</t>
  </si>
  <si>
    <t>Ammonia,Ethanol,Co2 (Control Level I )</t>
  </si>
  <si>
    <t>Ammonia,Ethanol,CO2 (Control Level II )</t>
  </si>
  <si>
    <t>Ammonia,Ethanol,CO2 Calibrator</t>
  </si>
  <si>
    <t>Creatine Cinase ( CK )  BA</t>
  </si>
  <si>
    <t>Creatine Cinase - MB ( CK-MB )  BA</t>
  </si>
  <si>
    <t>CK-MB calibrator</t>
  </si>
  <si>
    <t>CK-MB Control Serum Level I</t>
  </si>
  <si>
    <t>CK-MB Control Serum Level II</t>
  </si>
  <si>
    <t>C-reactive protein (CRP)  BA</t>
  </si>
  <si>
    <t>C-Reactive Protein-hs (CRP-hs) BA</t>
  </si>
  <si>
    <t>Phosphorus BA</t>
  </si>
  <si>
    <t>Gamma GT BA</t>
  </si>
  <si>
    <t>Iron ferrozine BA</t>
  </si>
  <si>
    <t>Hemoglobin A1C-direct BA</t>
  </si>
  <si>
    <t>HbA1C-Direct Standard</t>
  </si>
  <si>
    <t>Hemoglobin A1c Control (Normal)</t>
  </si>
  <si>
    <t>Hemoglobin A1c Control (Elevated)</t>
  </si>
  <si>
    <t>Cholesterol HDL BA</t>
  </si>
  <si>
    <t>Cholesterol BA</t>
  </si>
  <si>
    <t>Calcium-Cresolphthalein BA</t>
  </si>
  <si>
    <t>Lactate dehydrogenase (LDH) BA</t>
  </si>
  <si>
    <t>Lipase</t>
  </si>
  <si>
    <t>Magnesium BA</t>
  </si>
  <si>
    <t>Uric Acid - BA</t>
  </si>
  <si>
    <t>Biochemistry Calibrator Human</t>
  </si>
  <si>
    <t>Biochemistry Control Serum (Human) Level I</t>
  </si>
  <si>
    <t>Biochemistry Control Serum (Human) Level II</t>
  </si>
  <si>
    <t>Rheumatoid factors RF BA</t>
  </si>
  <si>
    <t>Rheumatoid factor RF standard</t>
  </si>
  <si>
    <t>Triglycerides BA</t>
  </si>
  <si>
    <t>Protein (Total) BA</t>
  </si>
  <si>
    <t>Buhlmann Laboratories AG</t>
  </si>
  <si>
    <t>Cholesterol LDL direct</t>
  </si>
  <si>
    <t>Bilirubin (TOTAL)</t>
  </si>
  <si>
    <t>Creatine Cinase - MB (CK-MB)</t>
  </si>
  <si>
    <t>Iron ferrozine</t>
  </si>
  <si>
    <t>Hemoglobin A1C-Direct</t>
  </si>
  <si>
    <t>CD80 detergent 2L</t>
  </si>
  <si>
    <t>Iron TIBC</t>
  </si>
  <si>
    <t>SPAplus Acid Washing solution</t>
  </si>
  <si>
    <t>SPAplus Alkaline washing solution</t>
  </si>
  <si>
    <t>SPAplus Sample Diluent Pack</t>
  </si>
  <si>
    <t>SPAplus Weekly Wash Protocol and Bottles</t>
  </si>
  <si>
    <t>Human Kappa Free SPAplus Kit</t>
  </si>
  <si>
    <t>Human Lambda Free SPAplus Kit</t>
  </si>
  <si>
    <t>SPAplus Sample cups</t>
  </si>
  <si>
    <t>SPAplus Reaction cuvettes</t>
  </si>
  <si>
    <t>The Binding Site</t>
  </si>
  <si>
    <t>Creatinine Enzymatic</t>
  </si>
  <si>
    <t>Calcium Electrode</t>
  </si>
  <si>
    <t>Chloride Electrode</t>
  </si>
  <si>
    <t>Potassium Electrode (K)</t>
  </si>
  <si>
    <t>Lithium Electrode</t>
  </si>
  <si>
    <t>Sodium Electrode (Na)</t>
  </si>
  <si>
    <t>Fill port cleaner</t>
  </si>
  <si>
    <t>Diestro js Medicina Electronica</t>
  </si>
  <si>
    <t>CRP test kit sa integrisanom kapilarom</t>
  </si>
  <si>
    <t>Eurolyser Diagnostica GmbH</t>
  </si>
  <si>
    <t>5-HYDROXYINDOLEACETIC ACID</t>
  </si>
  <si>
    <t>Vanilmandelic Acid</t>
  </si>
  <si>
    <t>Control Urine</t>
  </si>
  <si>
    <t>Promedia d.o.o.</t>
  </si>
  <si>
    <t>ЈАВНА НАБАВКА РЕАГЕНСИ, ИЗУЗЕВ ЗА ТРАНСФУЗИЈУ РЕДНИ БРОЈ 404-1-110/21-3</t>
  </si>
  <si>
    <t>ПРИЛОГ УГОВОРА - СПЕЦИФИКАЦИЈА МАТЕРИЈАЛА СА ЦЕНАМА</t>
  </si>
  <si>
    <t>Укупна вредност уговора</t>
  </si>
  <si>
    <t>Liofilizirani humani kontrolni serum za kontrolu kvaliteta različitih kvantitativnih testova za supstrate i elektrolite, normalni nivoi</t>
  </si>
  <si>
    <t>Kontrola za urin fl á 10mL
Potrebno je da postoji mogućnost kontrole :
Proteini, metoda: pirogalol crveno</t>
  </si>
  <si>
    <t>Јединична цена без ПДВ-а</t>
  </si>
  <si>
    <t>Укупна цена без ПДВ-а</t>
  </si>
  <si>
    <t>Укупна цена са ПДВ-ом</t>
  </si>
  <si>
    <t>Шифра</t>
  </si>
  <si>
    <t>RGN210102</t>
  </si>
  <si>
    <t>RGN210103</t>
  </si>
  <si>
    <t>RGN210104</t>
  </si>
  <si>
    <t>RGN210105</t>
  </si>
  <si>
    <t>RGN210106</t>
  </si>
  <si>
    <t>RGN210107</t>
  </si>
  <si>
    <t>RGN210108</t>
  </si>
  <si>
    <t>RGN210109</t>
  </si>
  <si>
    <t>RGN210110</t>
  </si>
  <si>
    <t>RGN210111</t>
  </si>
  <si>
    <t>RGN210112</t>
  </si>
  <si>
    <t>RGN210113</t>
  </si>
  <si>
    <t>RGN210114</t>
  </si>
  <si>
    <t>RGN210115</t>
  </si>
  <si>
    <t>RGN210116</t>
  </si>
  <si>
    <t>RGN210117</t>
  </si>
  <si>
    <t>RGN210118</t>
  </si>
  <si>
    <t>RGN210119</t>
  </si>
  <si>
    <t>RGN210120</t>
  </si>
  <si>
    <t>RGN210121</t>
  </si>
  <si>
    <t>RGN210122</t>
  </si>
  <si>
    <t>RGN210123</t>
  </si>
  <si>
    <t>RGN210124</t>
  </si>
  <si>
    <t>RGN210125</t>
  </si>
  <si>
    <t>RGN210126</t>
  </si>
  <si>
    <t>RGN210127</t>
  </si>
  <si>
    <t>RGN210128</t>
  </si>
  <si>
    <t>RGN210129</t>
  </si>
  <si>
    <t>RGN210130</t>
  </si>
  <si>
    <t>RGN210131</t>
  </si>
  <si>
    <t>RGN210132</t>
  </si>
  <si>
    <t>RGN210133</t>
  </si>
  <si>
    <t>RGN210134</t>
  </si>
  <si>
    <t>RGN210135</t>
  </si>
  <si>
    <t>RGN210136</t>
  </si>
  <si>
    <t>RGN210137</t>
  </si>
  <si>
    <t>RGN210138</t>
  </si>
  <si>
    <t>RGN210139</t>
  </si>
  <si>
    <t>RGN210140</t>
  </si>
  <si>
    <t>RGN210141</t>
  </si>
  <si>
    <t>RGN210142</t>
  </si>
  <si>
    <t>RGN210143</t>
  </si>
  <si>
    <t>RGN210144</t>
  </si>
  <si>
    <t>RGN210145</t>
  </si>
  <si>
    <t>RGN210146</t>
  </si>
  <si>
    <t>RGN210147</t>
  </si>
  <si>
    <t>RGN210148</t>
  </si>
  <si>
    <t>RGN210149</t>
  </si>
  <si>
    <t>RGN210150</t>
  </si>
  <si>
    <t>RGN210865</t>
  </si>
  <si>
    <t>RGN210866</t>
  </si>
  <si>
    <t>RGN210867</t>
  </si>
  <si>
    <t>RGN210868</t>
  </si>
  <si>
    <t>RGN210869</t>
  </si>
  <si>
    <t>RGN210870</t>
  </si>
  <si>
    <t>RGN212954</t>
  </si>
  <si>
    <t>RGN212955</t>
  </si>
  <si>
    <t>RGN213973</t>
  </si>
  <si>
    <t>RGN213974</t>
  </si>
  <si>
    <t>RGN213975</t>
  </si>
  <si>
    <t>RGN213976</t>
  </si>
  <si>
    <t>RGN213977</t>
  </si>
  <si>
    <t>RGN213978</t>
  </si>
  <si>
    <t>RGN213979</t>
  </si>
  <si>
    <t>RGN213980</t>
  </si>
  <si>
    <t>RGN213981</t>
  </si>
  <si>
    <t>RGN213982</t>
  </si>
  <si>
    <t>RGN213983</t>
  </si>
  <si>
    <t>RGN213984</t>
  </si>
  <si>
    <t>RGN213985</t>
  </si>
  <si>
    <t>RGN213986</t>
  </si>
  <si>
    <t>RGN213987</t>
  </si>
  <si>
    <t>RGN213988</t>
  </si>
  <si>
    <t>RGN213989</t>
  </si>
  <si>
    <t>RGN214071</t>
  </si>
  <si>
    <t>RGN214281</t>
  </si>
  <si>
    <t>RGN214282</t>
  </si>
  <si>
    <t>RGN214283</t>
  </si>
  <si>
    <t>RGN214456</t>
  </si>
  <si>
    <t>RGN214457</t>
  </si>
  <si>
    <t>RGN214458</t>
  </si>
  <si>
    <t>RGN214459</t>
  </si>
  <si>
    <t>RGN214460</t>
  </si>
  <si>
    <t>RGN214461</t>
  </si>
  <si>
    <t>RGN214462</t>
  </si>
  <si>
    <t>RGN214463</t>
  </si>
  <si>
    <t>RGN214464</t>
  </si>
  <si>
    <t>RGN214465</t>
  </si>
  <si>
    <t>RGN214466</t>
  </si>
  <si>
    <t>RGN214467</t>
  </si>
  <si>
    <t>RGN214468</t>
  </si>
  <si>
    <t>RGN214469</t>
  </si>
  <si>
    <t>RGN214470</t>
  </si>
  <si>
    <t>RGN214471</t>
  </si>
  <si>
    <t>RGN214472</t>
  </si>
  <si>
    <t>RGN214473</t>
  </si>
  <si>
    <t>RGN214474</t>
  </si>
  <si>
    <t>RGN214475</t>
  </si>
  <si>
    <t>RGN214476</t>
  </si>
  <si>
    <t>RGN214477</t>
  </si>
  <si>
    <t>RGN214478</t>
  </si>
  <si>
    <t>RGN214479</t>
  </si>
  <si>
    <t>RGN214480</t>
  </si>
  <si>
    <t>RGN214481</t>
  </si>
  <si>
    <t>RGN214482</t>
  </si>
  <si>
    <t>RGN214483</t>
  </si>
  <si>
    <t>RGN214484</t>
  </si>
  <si>
    <t>RGN214485</t>
  </si>
  <si>
    <t>RGN214486</t>
  </si>
  <si>
    <t>RGN214487</t>
  </si>
  <si>
    <t>RGN214488</t>
  </si>
  <si>
    <t>RGN214489</t>
  </si>
  <si>
    <t>RGN214490</t>
  </si>
  <si>
    <t>RGN214491</t>
  </si>
  <si>
    <t>RGN214492</t>
  </si>
  <si>
    <t>RGN214493</t>
  </si>
  <si>
    <t>RGN214494</t>
  </si>
  <si>
    <t>RGN214495</t>
  </si>
  <si>
    <t>RGN214857</t>
  </si>
  <si>
    <t>RGN214858</t>
  </si>
  <si>
    <t>RGN214859</t>
  </si>
  <si>
    <t>RGN214860</t>
  </si>
  <si>
    <t>RGN214861</t>
  </si>
  <si>
    <t>RGN214862</t>
  </si>
  <si>
    <t>RGN214863</t>
  </si>
  <si>
    <t>RGN214864</t>
  </si>
  <si>
    <t>RGN214865</t>
  </si>
  <si>
    <t>RGN214866</t>
  </si>
  <si>
    <t>RGN214867</t>
  </si>
  <si>
    <t>RGN214868</t>
  </si>
  <si>
    <t>RGN214869</t>
  </si>
  <si>
    <t>RGN214870</t>
  </si>
  <si>
    <t>RGN214871</t>
  </si>
  <si>
    <t>RGN214872</t>
  </si>
  <si>
    <t>RGN214873</t>
  </si>
  <si>
    <t>RGN214874</t>
  </si>
  <si>
    <t>RGN214875</t>
  </si>
  <si>
    <t>RGN214876</t>
  </si>
  <si>
    <t>RGN214877</t>
  </si>
  <si>
    <t>RGN214878</t>
  </si>
  <si>
    <t>RGN214879</t>
  </si>
  <si>
    <t>RGN214880</t>
  </si>
  <si>
    <t>RGN214881</t>
  </si>
  <si>
    <t>RGN214882</t>
  </si>
  <si>
    <t>RGN214883</t>
  </si>
  <si>
    <t>RGN214884</t>
  </si>
  <si>
    <t>RGN214885</t>
  </si>
  <si>
    <t>RGN214886</t>
  </si>
  <si>
    <t>RGN214887</t>
  </si>
  <si>
    <t>RGN214888</t>
  </si>
  <si>
    <t>RGN214889</t>
  </si>
  <si>
    <t>RGN214890</t>
  </si>
  <si>
    <t>RGN214891</t>
  </si>
  <si>
    <t>RGN214892</t>
  </si>
  <si>
    <t>RGN214893</t>
  </si>
  <si>
    <t>RGN214894</t>
  </si>
  <si>
    <t>RGN214895</t>
  </si>
  <si>
    <t>RGN214896</t>
  </si>
  <si>
    <t>RGN214897</t>
  </si>
  <si>
    <t>RGN214898</t>
  </si>
  <si>
    <t>RGN214899</t>
  </si>
  <si>
    <t>RGN214900</t>
  </si>
  <si>
    <t>RGN214901</t>
  </si>
  <si>
    <t>RGN214902</t>
  </si>
  <si>
    <t>RGN214903</t>
  </si>
  <si>
    <t>RGN214904</t>
  </si>
  <si>
    <t>RGN214905</t>
  </si>
  <si>
    <t>RGN214906</t>
  </si>
  <si>
    <t>RGN214907</t>
  </si>
  <si>
    <t>RGN214908</t>
  </si>
  <si>
    <t>RGN214909</t>
  </si>
  <si>
    <t>RGN214910</t>
  </si>
  <si>
    <t>RGN214911</t>
  </si>
  <si>
    <t>RGN214912</t>
  </si>
  <si>
    <t>RGN214913</t>
  </si>
  <si>
    <t>RGN214914</t>
  </si>
  <si>
    <t>RGN214915</t>
  </si>
  <si>
    <t>RGN214916</t>
  </si>
  <si>
    <t>RGN214917</t>
  </si>
  <si>
    <t>RGN214918</t>
  </si>
  <si>
    <t>RGN214919</t>
  </si>
  <si>
    <t>RGN214920</t>
  </si>
  <si>
    <t>RGN214921</t>
  </si>
  <si>
    <t>RGN214922</t>
  </si>
  <si>
    <t>RGN214923</t>
  </si>
  <si>
    <t>RGN214924</t>
  </si>
  <si>
    <t>RGN214925</t>
  </si>
  <si>
    <t>RGN214926</t>
  </si>
  <si>
    <t>RGN214938</t>
  </si>
  <si>
    <t>RGN214939</t>
  </si>
  <si>
    <t>RGN214940</t>
  </si>
  <si>
    <t>RGN214941</t>
  </si>
  <si>
    <t>RGN214942</t>
  </si>
  <si>
    <t>RGN214943</t>
  </si>
  <si>
    <t>RGN214944</t>
  </si>
  <si>
    <t>RGN214945</t>
  </si>
  <si>
    <t>RGN214946</t>
  </si>
  <si>
    <t>RGN214947</t>
  </si>
  <si>
    <t>RGN214948</t>
  </si>
  <si>
    <t>RGN214949</t>
  </si>
  <si>
    <t>RGN214950</t>
  </si>
  <si>
    <t>RGN214951</t>
  </si>
  <si>
    <t>RGN214952</t>
  </si>
  <si>
    <t>RGN214953</t>
  </si>
  <si>
    <t>RGN214954</t>
  </si>
  <si>
    <t>RGN214955</t>
  </si>
  <si>
    <t>RGN214956</t>
  </si>
  <si>
    <t>RGN214957</t>
  </si>
  <si>
    <t>RGN214958</t>
  </si>
  <si>
    <t>RGN214959</t>
  </si>
  <si>
    <t>RGN214960</t>
  </si>
  <si>
    <t>RGN214961</t>
  </si>
  <si>
    <t>RGN214962</t>
  </si>
  <si>
    <t>RGN214963</t>
  </si>
  <si>
    <t>RGN214964</t>
  </si>
  <si>
    <t>RGN214965</t>
  </si>
  <si>
    <t>RGN214966</t>
  </si>
  <si>
    <t>RGN214967</t>
  </si>
  <si>
    <t>RGN215072</t>
  </si>
  <si>
    <t>RGN215073</t>
  </si>
  <si>
    <t>RGN215390</t>
  </si>
  <si>
    <t>RGN215391</t>
  </si>
  <si>
    <t>RGN215392</t>
  </si>
  <si>
    <t>RGN215393</t>
  </si>
  <si>
    <t>RGN215394</t>
  </si>
  <si>
    <t>RGN215395</t>
  </si>
  <si>
    <t>RGN215396</t>
  </si>
  <si>
    <t>RGN215397</t>
  </si>
  <si>
    <t>RGN215472</t>
  </si>
  <si>
    <t>RGN215473</t>
  </si>
  <si>
    <t>RGN215474</t>
  </si>
  <si>
    <t>RGN215475</t>
  </si>
  <si>
    <t>RGN215476</t>
  </si>
  <si>
    <t>RGN215477</t>
  </si>
  <si>
    <t>RGN215478</t>
  </si>
  <si>
    <t>RGN215479</t>
  </si>
  <si>
    <t>RGN215480</t>
  </si>
  <si>
    <t>RGN215481</t>
  </si>
  <si>
    <t>RGN215482</t>
  </si>
  <si>
    <t>RGN215483</t>
  </si>
  <si>
    <t>RGN215484</t>
  </si>
  <si>
    <t>RGN215485</t>
  </si>
  <si>
    <t>RGN215486</t>
  </si>
  <si>
    <t>RGN215487</t>
  </si>
  <si>
    <t>RGN215488</t>
  </si>
  <si>
    <t>RGN215489</t>
  </si>
  <si>
    <t>RGN215490</t>
  </si>
  <si>
    <t>RGN215491</t>
  </si>
  <si>
    <t>RGN215809</t>
  </si>
  <si>
    <t>RGN215810</t>
  </si>
  <si>
    <t>RGN215811</t>
  </si>
  <si>
    <t>RGN215812</t>
  </si>
  <si>
    <t>RGN215813</t>
  </si>
  <si>
    <t>RGN215814</t>
  </si>
  <si>
    <t>RGN215815</t>
  </si>
  <si>
    <t>RGN215816</t>
  </si>
  <si>
    <t>RGN215817</t>
  </si>
  <si>
    <t>RGN215818</t>
  </si>
  <si>
    <t>RGN215848</t>
  </si>
  <si>
    <t>RGN215865</t>
  </si>
  <si>
    <t>RGN215866</t>
  </si>
  <si>
    <t>RGN215867</t>
  </si>
  <si>
    <t>RGN215868</t>
  </si>
  <si>
    <t>RGN215869</t>
  </si>
  <si>
    <t>RGN215870</t>
  </si>
  <si>
    <t>RGN215871</t>
  </si>
  <si>
    <t>RGN215872</t>
  </si>
  <si>
    <t>RGN215873</t>
  </si>
  <si>
    <t>RGN215874</t>
  </si>
  <si>
    <t>RGN215875</t>
  </si>
  <si>
    <t>RGN215876</t>
  </si>
  <si>
    <t>RGN215877</t>
  </si>
  <si>
    <t>RGN215878</t>
  </si>
  <si>
    <t>RGN215879</t>
  </si>
  <si>
    <t>RGN215880</t>
  </si>
  <si>
    <t>RGN215881</t>
  </si>
  <si>
    <t>RGN215882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</si>
</sst>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8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2" applyNumberFormat="0" applyAlignment="0" applyProtection="0"/>
    <xf numFmtId="0" fontId="17" fillId="24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4" fillId="0" borderId="7" applyNumberFormat="0" applyFill="0" applyAlignment="0" applyProtection="0"/>
    <xf numFmtId="0" fontId="25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1" fillId="0" borderId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3" borderId="2" applyNumberFormat="0" applyAlignment="0" applyProtection="0"/>
    <xf numFmtId="0" fontId="23" fillId="10" borderId="2" applyNumberFormat="0" applyAlignment="0" applyProtection="0"/>
    <xf numFmtId="0" fontId="5" fillId="26" borderId="8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23" fillId="10" borderId="2" applyNumberFormat="0" applyAlignment="0" applyProtection="0"/>
    <xf numFmtId="0" fontId="16" fillId="23" borderId="2" applyNumberForma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0" fontId="36" fillId="0" borderId="0"/>
  </cellStyleXfs>
  <cellXfs count="60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27" borderId="14" xfId="0" applyNumberFormat="1" applyFont="1" applyFill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4" fontId="3" fillId="27" borderId="13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9" fontId="3" fillId="0" borderId="16" xfId="0" applyNumberFormat="1" applyFont="1" applyFill="1" applyBorder="1" applyAlignment="1">
      <alignment horizontal="center" vertical="center"/>
    </xf>
    <xf numFmtId="4" fontId="3" fillId="27" borderId="17" xfId="0" applyNumberFormat="1" applyFont="1" applyFill="1" applyBorder="1" applyAlignment="1">
      <alignment horizontal="center" vertical="center"/>
    </xf>
    <xf numFmtId="9" fontId="3" fillId="27" borderId="19" xfId="0" applyNumberFormat="1" applyFont="1" applyFill="1" applyBorder="1" applyAlignment="1">
      <alignment horizontal="center" vertical="center"/>
    </xf>
    <xf numFmtId="4" fontId="3" fillId="27" borderId="2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4" fontId="39" fillId="0" borderId="1" xfId="107" applyNumberFormat="1" applyFont="1" applyFill="1" applyBorder="1" applyAlignment="1">
      <alignment horizontal="center" vertical="center" wrapText="1"/>
    </xf>
    <xf numFmtId="4" fontId="39" fillId="0" borderId="16" xfId="107" applyNumberFormat="1" applyFont="1" applyFill="1" applyBorder="1" applyAlignment="1">
      <alignment horizontal="center" vertical="center" wrapText="1"/>
    </xf>
    <xf numFmtId="0" fontId="32" fillId="27" borderId="17" xfId="0" applyFont="1" applyFill="1" applyBorder="1" applyAlignment="1">
      <alignment horizontal="right" vertical="center"/>
    </xf>
    <xf numFmtId="0" fontId="32" fillId="27" borderId="18" xfId="0" applyFont="1" applyFill="1" applyBorder="1" applyAlignment="1">
      <alignment horizontal="right" vertical="center"/>
    </xf>
    <xf numFmtId="0" fontId="32" fillId="27" borderId="19" xfId="0" applyFont="1" applyFill="1" applyBorder="1" applyAlignment="1">
      <alignment horizontal="right"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1" xfId="0" applyFont="1" applyFill="1" applyBorder="1" applyAlignment="1">
      <alignment horizontal="right" vertical="center"/>
    </xf>
    <xf numFmtId="0" fontId="32" fillId="27" borderId="12" xfId="0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</cellXfs>
  <cellStyles count="108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rmal_Sheet1" xfId="107" xr:uid="{00000000-0005-0000-0000-000058000000}"/>
    <cellStyle name="Note 2" xfId="70" xr:uid="{00000000-0005-0000-0000-00005A000000}"/>
    <cellStyle name="Note 2 2" xfId="78" xr:uid="{00000000-0005-0000-0000-00005B000000}"/>
    <cellStyle name="Note 2 3" xfId="94" xr:uid="{00000000-0005-0000-0000-00005C000000}"/>
    <cellStyle name="Output 2" xfId="71" xr:uid="{00000000-0005-0000-0000-00005D000000}"/>
    <cellStyle name="Output 2 2" xfId="79" xr:uid="{00000000-0005-0000-0000-00005E000000}"/>
    <cellStyle name="Output 2 3" xfId="86" xr:uid="{00000000-0005-0000-0000-00005F000000}"/>
    <cellStyle name="Output 2 4" xfId="88" xr:uid="{00000000-0005-0000-0000-000060000000}"/>
    <cellStyle name="Output 2 5" xfId="92" xr:uid="{00000000-0005-0000-0000-000061000000}"/>
    <cellStyle name="Percent 2" xfId="72" xr:uid="{00000000-0005-0000-0000-000062000000}"/>
    <cellStyle name="Standard 2" xfId="12" xr:uid="{00000000-0005-0000-0000-000063000000}"/>
    <cellStyle name="Standard 3" xfId="11" xr:uid="{00000000-0005-0000-0000-000064000000}"/>
    <cellStyle name="Title 2" xfId="73" xr:uid="{00000000-0005-0000-0000-000065000000}"/>
    <cellStyle name="Total 2" xfId="74" xr:uid="{00000000-0005-0000-0000-000066000000}"/>
    <cellStyle name="Total 2 2" xfId="80" xr:uid="{00000000-0005-0000-0000-000067000000}"/>
    <cellStyle name="Total 2 3" xfId="87" xr:uid="{00000000-0005-0000-0000-000068000000}"/>
    <cellStyle name="Total 2 4" xfId="89" xr:uid="{00000000-0005-0000-0000-000069000000}"/>
    <cellStyle name="Total 2 5" xfId="93" xr:uid="{00000000-0005-0000-0000-00006A000000}"/>
    <cellStyle name="Warning Text 2" xfId="75" xr:uid="{00000000-0005-0000-0000-00006B000000}"/>
    <cellStyle name="Нормалан 2" xfId="17" xr:uid="{00000000-0005-0000-0000-00006C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2"/>
  <sheetViews>
    <sheetView tabSelected="1" topLeftCell="A280" zoomScale="85" zoomScaleNormal="85" workbookViewId="0">
      <selection activeCell="E283" sqref="E283:E300"/>
    </sheetView>
  </sheetViews>
  <sheetFormatPr defaultRowHeight="12" outlineLevelRow="2"/>
  <cols>
    <col min="1" max="1" width="23.7109375" style="44" customWidth="1"/>
    <col min="2" max="2" width="28.85546875" style="46" customWidth="1"/>
    <col min="3" max="3" width="9.140625" style="46"/>
    <col min="4" max="5" width="20.5703125" style="46" customWidth="1"/>
    <col min="6" max="6" width="10.7109375" style="46" customWidth="1"/>
    <col min="7" max="7" width="14" style="46" customWidth="1"/>
    <col min="8" max="9" width="20.140625" style="46" customWidth="1"/>
    <col min="10" max="10" width="14.140625" style="10" bestFit="1" customWidth="1"/>
    <col min="11" max="11" width="16.42578125" style="47" customWidth="1"/>
    <col min="12" max="12" width="18.140625" style="47" customWidth="1"/>
    <col min="13" max="13" width="13.28515625" style="48" customWidth="1"/>
    <col min="14" max="15" width="16.140625" style="32" customWidth="1"/>
    <col min="16" max="16384" width="9.140625" style="32"/>
  </cols>
  <sheetData>
    <row r="1" spans="1:15" ht="24" customHeight="1">
      <c r="A1" s="57" t="s">
        <v>668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44" customFormat="1" ht="24" customHeight="1">
      <c r="A2" s="58" t="s">
        <v>667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4.75" customHeight="1">
      <c r="A3" s="59" t="s">
        <v>666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24">
      <c r="A4" s="1" t="s">
        <v>442</v>
      </c>
      <c r="B4" s="1" t="s">
        <v>0</v>
      </c>
      <c r="C4" s="1" t="s">
        <v>443</v>
      </c>
      <c r="D4" s="1" t="s">
        <v>1</v>
      </c>
      <c r="E4" s="1" t="s">
        <v>675</v>
      </c>
      <c r="F4" s="1" t="s">
        <v>440</v>
      </c>
      <c r="G4" s="1" t="s">
        <v>441</v>
      </c>
      <c r="H4" s="1" t="s">
        <v>445</v>
      </c>
      <c r="I4" s="1" t="s">
        <v>2</v>
      </c>
      <c r="J4" s="1" t="s">
        <v>444</v>
      </c>
      <c r="K4" s="20" t="s">
        <v>672</v>
      </c>
      <c r="L4" s="20" t="s">
        <v>673</v>
      </c>
      <c r="M4" s="21" t="s">
        <v>446</v>
      </c>
      <c r="N4" s="1" t="s">
        <v>447</v>
      </c>
      <c r="O4" s="1" t="s">
        <v>674</v>
      </c>
    </row>
    <row r="5" spans="1:15" ht="24" outlineLevel="2">
      <c r="A5" s="23" t="s">
        <v>448</v>
      </c>
      <c r="B5" s="6" t="s">
        <v>23</v>
      </c>
      <c r="C5" s="3">
        <v>1</v>
      </c>
      <c r="D5" s="6" t="s">
        <v>12</v>
      </c>
      <c r="E5" s="2" t="s">
        <v>676</v>
      </c>
      <c r="F5" s="6" t="s">
        <v>4</v>
      </c>
      <c r="G5" s="6" t="s">
        <v>24</v>
      </c>
      <c r="H5" s="6" t="s">
        <v>488</v>
      </c>
      <c r="I5" s="6" t="s">
        <v>492</v>
      </c>
      <c r="J5" s="8"/>
      <c r="K5" s="49">
        <v>11135</v>
      </c>
      <c r="L5" s="4">
        <f t="shared" ref="L5:L34" si="0">J5*K5</f>
        <v>0</v>
      </c>
      <c r="M5" s="22">
        <v>0.2</v>
      </c>
      <c r="N5" s="4">
        <f t="shared" ref="N5:N34" si="1">L5*M5</f>
        <v>0</v>
      </c>
      <c r="O5" s="4">
        <f t="shared" ref="O5:O34" si="2">L5+N5</f>
        <v>0</v>
      </c>
    </row>
    <row r="6" spans="1:15" ht="24" outlineLevel="2">
      <c r="A6" s="23" t="s">
        <v>448</v>
      </c>
      <c r="B6" s="6" t="s">
        <v>23</v>
      </c>
      <c r="C6" s="3">
        <v>2</v>
      </c>
      <c r="D6" s="6" t="s">
        <v>25</v>
      </c>
      <c r="E6" s="2" t="s">
        <v>677</v>
      </c>
      <c r="F6" s="6" t="s">
        <v>4</v>
      </c>
      <c r="G6" s="6" t="s">
        <v>26</v>
      </c>
      <c r="H6" s="6" t="s">
        <v>489</v>
      </c>
      <c r="I6" s="6" t="s">
        <v>492</v>
      </c>
      <c r="J6" s="8"/>
      <c r="K6" s="49">
        <v>16500</v>
      </c>
      <c r="L6" s="4">
        <f t="shared" si="0"/>
        <v>0</v>
      </c>
      <c r="M6" s="22">
        <v>0.2</v>
      </c>
      <c r="N6" s="4">
        <f t="shared" si="1"/>
        <v>0</v>
      </c>
      <c r="O6" s="4">
        <f t="shared" si="2"/>
        <v>0</v>
      </c>
    </row>
    <row r="7" spans="1:15" s="45" customFormat="1" ht="24" outlineLevel="2">
      <c r="A7" s="23" t="s">
        <v>448</v>
      </c>
      <c r="B7" s="6" t="s">
        <v>23</v>
      </c>
      <c r="C7" s="3">
        <v>3</v>
      </c>
      <c r="D7" s="6" t="s">
        <v>27</v>
      </c>
      <c r="E7" s="2" t="s">
        <v>678</v>
      </c>
      <c r="F7" s="6" t="s">
        <v>4</v>
      </c>
      <c r="G7" s="6" t="s">
        <v>19</v>
      </c>
      <c r="H7" s="6" t="s">
        <v>490</v>
      </c>
      <c r="I7" s="6" t="s">
        <v>492</v>
      </c>
      <c r="J7" s="8"/>
      <c r="K7" s="49">
        <v>1260</v>
      </c>
      <c r="L7" s="4">
        <f t="shared" si="0"/>
        <v>0</v>
      </c>
      <c r="M7" s="22">
        <v>0.2</v>
      </c>
      <c r="N7" s="4">
        <f t="shared" si="1"/>
        <v>0</v>
      </c>
      <c r="O7" s="4">
        <f t="shared" si="2"/>
        <v>0</v>
      </c>
    </row>
    <row r="8" spans="1:15" ht="24.75" outlineLevel="2" thickBot="1">
      <c r="A8" s="23" t="s">
        <v>448</v>
      </c>
      <c r="B8" s="6" t="s">
        <v>23</v>
      </c>
      <c r="C8" s="3">
        <v>4</v>
      </c>
      <c r="D8" s="6" t="s">
        <v>28</v>
      </c>
      <c r="E8" s="2" t="s">
        <v>679</v>
      </c>
      <c r="F8" s="6" t="s">
        <v>4</v>
      </c>
      <c r="G8" s="6" t="s">
        <v>29</v>
      </c>
      <c r="H8" s="6" t="s">
        <v>491</v>
      </c>
      <c r="I8" s="6" t="s">
        <v>492</v>
      </c>
      <c r="J8" s="8"/>
      <c r="K8" s="49">
        <v>18200</v>
      </c>
      <c r="L8" s="4">
        <f t="shared" si="0"/>
        <v>0</v>
      </c>
      <c r="M8" s="22">
        <v>0.2</v>
      </c>
      <c r="N8" s="4">
        <f t="shared" si="1"/>
        <v>0</v>
      </c>
      <c r="O8" s="4">
        <f t="shared" si="2"/>
        <v>0</v>
      </c>
    </row>
    <row r="9" spans="1:15" s="45" customFormat="1" ht="15.75" thickBot="1">
      <c r="A9" s="54" t="s">
        <v>468</v>
      </c>
      <c r="B9" s="55"/>
      <c r="C9" s="55"/>
      <c r="D9" s="55"/>
      <c r="E9" s="55"/>
      <c r="F9" s="55"/>
      <c r="G9" s="55"/>
      <c r="H9" s="55"/>
      <c r="I9" s="55"/>
      <c r="J9" s="55"/>
      <c r="K9" s="56"/>
      <c r="L9" s="24">
        <f>SUBTOTAL(9,L5:L8)</f>
        <v>0</v>
      </c>
      <c r="M9" s="25"/>
      <c r="N9" s="26">
        <f>SUBTOTAL(9,N5:N8)</f>
        <v>0</v>
      </c>
      <c r="O9" s="26">
        <f>SUBTOTAL(9,O5:O8)</f>
        <v>0</v>
      </c>
    </row>
    <row r="10" spans="1:15" ht="36" outlineLevel="2">
      <c r="A10" s="23" t="s">
        <v>449</v>
      </c>
      <c r="B10" s="6" t="s">
        <v>30</v>
      </c>
      <c r="C10" s="3">
        <v>1</v>
      </c>
      <c r="D10" s="6" t="s">
        <v>31</v>
      </c>
      <c r="E10" s="2" t="s">
        <v>680</v>
      </c>
      <c r="F10" s="6" t="s">
        <v>4</v>
      </c>
      <c r="G10" s="6" t="s">
        <v>24</v>
      </c>
      <c r="H10" s="6" t="s">
        <v>493</v>
      </c>
      <c r="I10" s="6" t="s">
        <v>499</v>
      </c>
      <c r="J10" s="8"/>
      <c r="K10" s="49">
        <v>7500</v>
      </c>
      <c r="L10" s="4">
        <f t="shared" si="0"/>
        <v>0</v>
      </c>
      <c r="M10" s="22">
        <v>0.2</v>
      </c>
      <c r="N10" s="4">
        <f t="shared" si="1"/>
        <v>0</v>
      </c>
      <c r="O10" s="4">
        <f t="shared" si="2"/>
        <v>0</v>
      </c>
    </row>
    <row r="11" spans="1:15" ht="36" outlineLevel="2">
      <c r="A11" s="23" t="s">
        <v>449</v>
      </c>
      <c r="B11" s="6" t="s">
        <v>30</v>
      </c>
      <c r="C11" s="3">
        <v>2</v>
      </c>
      <c r="D11" s="6" t="s">
        <v>32</v>
      </c>
      <c r="E11" s="2" t="s">
        <v>681</v>
      </c>
      <c r="F11" s="6" t="s">
        <v>4</v>
      </c>
      <c r="G11" s="6" t="s">
        <v>26</v>
      </c>
      <c r="H11" s="6" t="s">
        <v>32</v>
      </c>
      <c r="I11" s="6" t="s">
        <v>499</v>
      </c>
      <c r="J11" s="8"/>
      <c r="K11" s="49">
        <v>4300</v>
      </c>
      <c r="L11" s="4">
        <f t="shared" si="0"/>
        <v>0</v>
      </c>
      <c r="M11" s="22">
        <v>0.2</v>
      </c>
      <c r="N11" s="4">
        <f t="shared" si="1"/>
        <v>0</v>
      </c>
      <c r="O11" s="4">
        <f t="shared" si="2"/>
        <v>0</v>
      </c>
    </row>
    <row r="12" spans="1:15" ht="36" outlineLevel="2">
      <c r="A12" s="23" t="s">
        <v>449</v>
      </c>
      <c r="B12" s="6" t="s">
        <v>30</v>
      </c>
      <c r="C12" s="3">
        <v>3</v>
      </c>
      <c r="D12" s="6" t="s">
        <v>33</v>
      </c>
      <c r="E12" s="2" t="s">
        <v>682</v>
      </c>
      <c r="F12" s="6" t="s">
        <v>4</v>
      </c>
      <c r="G12" s="6" t="s">
        <v>8</v>
      </c>
      <c r="H12" s="6" t="s">
        <v>494</v>
      </c>
      <c r="I12" s="6" t="s">
        <v>499</v>
      </c>
      <c r="J12" s="8"/>
      <c r="K12" s="49">
        <v>7800</v>
      </c>
      <c r="L12" s="4">
        <f t="shared" si="0"/>
        <v>0</v>
      </c>
      <c r="M12" s="22">
        <v>0.2</v>
      </c>
      <c r="N12" s="4">
        <f t="shared" si="1"/>
        <v>0</v>
      </c>
      <c r="O12" s="4">
        <f t="shared" si="2"/>
        <v>0</v>
      </c>
    </row>
    <row r="13" spans="1:15" ht="36" outlineLevel="2">
      <c r="A13" s="23" t="s">
        <v>449</v>
      </c>
      <c r="B13" s="6" t="s">
        <v>30</v>
      </c>
      <c r="C13" s="3">
        <v>4</v>
      </c>
      <c r="D13" s="6" t="s">
        <v>34</v>
      </c>
      <c r="E13" s="2" t="s">
        <v>683</v>
      </c>
      <c r="F13" s="6" t="s">
        <v>4</v>
      </c>
      <c r="G13" s="6" t="s">
        <v>19</v>
      </c>
      <c r="H13" s="6" t="s">
        <v>495</v>
      </c>
      <c r="I13" s="6" t="s">
        <v>499</v>
      </c>
      <c r="J13" s="8"/>
      <c r="K13" s="49">
        <v>1800</v>
      </c>
      <c r="L13" s="4">
        <f t="shared" si="0"/>
        <v>0</v>
      </c>
      <c r="M13" s="22">
        <v>0.2</v>
      </c>
      <c r="N13" s="4">
        <f t="shared" si="1"/>
        <v>0</v>
      </c>
      <c r="O13" s="4">
        <f t="shared" si="2"/>
        <v>0</v>
      </c>
    </row>
    <row r="14" spans="1:15" ht="36" outlineLevel="2">
      <c r="A14" s="23" t="s">
        <v>449</v>
      </c>
      <c r="B14" s="6" t="s">
        <v>30</v>
      </c>
      <c r="C14" s="3">
        <v>5</v>
      </c>
      <c r="D14" s="6" t="s">
        <v>35</v>
      </c>
      <c r="E14" s="2" t="s">
        <v>684</v>
      </c>
      <c r="F14" s="7" t="s">
        <v>9</v>
      </c>
      <c r="G14" s="6" t="s">
        <v>11</v>
      </c>
      <c r="H14" s="6" t="s">
        <v>496</v>
      </c>
      <c r="I14" s="6" t="s">
        <v>499</v>
      </c>
      <c r="J14" s="8"/>
      <c r="K14" s="49">
        <v>3800</v>
      </c>
      <c r="L14" s="4">
        <f t="shared" si="0"/>
        <v>0</v>
      </c>
      <c r="M14" s="22">
        <v>0.2</v>
      </c>
      <c r="N14" s="4">
        <f t="shared" si="1"/>
        <v>0</v>
      </c>
      <c r="O14" s="4">
        <f t="shared" si="2"/>
        <v>0</v>
      </c>
    </row>
    <row r="15" spans="1:15" ht="36" outlineLevel="2">
      <c r="A15" s="23" t="s">
        <v>449</v>
      </c>
      <c r="B15" s="6" t="s">
        <v>30</v>
      </c>
      <c r="C15" s="3">
        <v>6</v>
      </c>
      <c r="D15" s="6" t="s">
        <v>36</v>
      </c>
      <c r="E15" s="2" t="s">
        <v>685</v>
      </c>
      <c r="F15" s="7" t="s">
        <v>9</v>
      </c>
      <c r="G15" s="6" t="s">
        <v>11</v>
      </c>
      <c r="H15" s="6" t="s">
        <v>497</v>
      </c>
      <c r="I15" s="6" t="s">
        <v>499</v>
      </c>
      <c r="J15" s="8"/>
      <c r="K15" s="49">
        <v>3800</v>
      </c>
      <c r="L15" s="4">
        <f t="shared" si="0"/>
        <v>0</v>
      </c>
      <c r="M15" s="22">
        <v>0.2</v>
      </c>
      <c r="N15" s="4">
        <f t="shared" si="1"/>
        <v>0</v>
      </c>
      <c r="O15" s="4">
        <f t="shared" si="2"/>
        <v>0</v>
      </c>
    </row>
    <row r="16" spans="1:15" ht="36.75" outlineLevel="2" thickBot="1">
      <c r="A16" s="23" t="s">
        <v>449</v>
      </c>
      <c r="B16" s="6" t="s">
        <v>30</v>
      </c>
      <c r="C16" s="3">
        <v>7</v>
      </c>
      <c r="D16" s="6" t="s">
        <v>37</v>
      </c>
      <c r="E16" s="2" t="s">
        <v>686</v>
      </c>
      <c r="F16" s="7" t="s">
        <v>9</v>
      </c>
      <c r="G16" s="6" t="s">
        <v>11</v>
      </c>
      <c r="H16" s="6" t="s">
        <v>498</v>
      </c>
      <c r="I16" s="6" t="s">
        <v>499</v>
      </c>
      <c r="J16" s="8"/>
      <c r="K16" s="49">
        <v>3800</v>
      </c>
      <c r="L16" s="4">
        <f t="shared" si="0"/>
        <v>0</v>
      </c>
      <c r="M16" s="22">
        <v>0.2</v>
      </c>
      <c r="N16" s="4">
        <f t="shared" si="1"/>
        <v>0</v>
      </c>
      <c r="O16" s="4">
        <f t="shared" si="2"/>
        <v>0</v>
      </c>
    </row>
    <row r="17" spans="1:15" s="45" customFormat="1" ht="15.75" thickBot="1">
      <c r="A17" s="54" t="s">
        <v>469</v>
      </c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24">
        <f>SUBTOTAL(9,L10:L16)</f>
        <v>0</v>
      </c>
      <c r="M17" s="25"/>
      <c r="N17" s="26">
        <f>SUBTOTAL(9,N10:N16)</f>
        <v>0</v>
      </c>
      <c r="O17" s="26">
        <f>SUBTOTAL(9,O10:O16)</f>
        <v>0</v>
      </c>
    </row>
    <row r="18" spans="1:15" ht="48" outlineLevel="2">
      <c r="A18" s="23" t="s">
        <v>450</v>
      </c>
      <c r="B18" s="6" t="s">
        <v>38</v>
      </c>
      <c r="C18" s="3">
        <v>1</v>
      </c>
      <c r="D18" s="6" t="s">
        <v>39</v>
      </c>
      <c r="E18" s="2" t="s">
        <v>687</v>
      </c>
      <c r="F18" s="6" t="s">
        <v>4</v>
      </c>
      <c r="G18" s="6" t="s">
        <v>24</v>
      </c>
      <c r="H18" s="6" t="s">
        <v>500</v>
      </c>
      <c r="I18" s="6" t="s">
        <v>492</v>
      </c>
      <c r="J18" s="8"/>
      <c r="K18" s="49">
        <v>13100</v>
      </c>
      <c r="L18" s="4">
        <f t="shared" si="0"/>
        <v>0</v>
      </c>
      <c r="M18" s="22">
        <v>0.2</v>
      </c>
      <c r="N18" s="4">
        <f t="shared" si="1"/>
        <v>0</v>
      </c>
      <c r="O18" s="4">
        <f t="shared" si="2"/>
        <v>0</v>
      </c>
    </row>
    <row r="19" spans="1:15" ht="48" outlineLevel="2">
      <c r="A19" s="23" t="s">
        <v>450</v>
      </c>
      <c r="B19" s="6" t="s">
        <v>38</v>
      </c>
      <c r="C19" s="3">
        <v>2</v>
      </c>
      <c r="D19" s="6" t="s">
        <v>40</v>
      </c>
      <c r="E19" s="2" t="s">
        <v>688</v>
      </c>
      <c r="F19" s="6" t="s">
        <v>4</v>
      </c>
      <c r="G19" s="6" t="s">
        <v>41</v>
      </c>
      <c r="H19" s="6" t="s">
        <v>501</v>
      </c>
      <c r="I19" s="6" t="s">
        <v>492</v>
      </c>
      <c r="J19" s="8"/>
      <c r="K19" s="49">
        <v>8330</v>
      </c>
      <c r="L19" s="4">
        <f t="shared" si="0"/>
        <v>0</v>
      </c>
      <c r="M19" s="22">
        <v>0.2</v>
      </c>
      <c r="N19" s="4">
        <f t="shared" si="1"/>
        <v>0</v>
      </c>
      <c r="O19" s="4">
        <f t="shared" si="2"/>
        <v>0</v>
      </c>
    </row>
    <row r="20" spans="1:15" ht="48" outlineLevel="2">
      <c r="A20" s="23" t="s">
        <v>450</v>
      </c>
      <c r="B20" s="6" t="s">
        <v>38</v>
      </c>
      <c r="C20" s="3">
        <v>3</v>
      </c>
      <c r="D20" s="6" t="s">
        <v>42</v>
      </c>
      <c r="E20" s="2" t="s">
        <v>689</v>
      </c>
      <c r="F20" s="6" t="s">
        <v>4</v>
      </c>
      <c r="G20" s="6" t="s">
        <v>26</v>
      </c>
      <c r="H20" s="6" t="s">
        <v>502</v>
      </c>
      <c r="I20" s="6" t="s">
        <v>492</v>
      </c>
      <c r="J20" s="8"/>
      <c r="K20" s="49">
        <v>10900</v>
      </c>
      <c r="L20" s="4">
        <f t="shared" si="0"/>
        <v>0</v>
      </c>
      <c r="M20" s="22">
        <v>0.2</v>
      </c>
      <c r="N20" s="4">
        <f t="shared" si="1"/>
        <v>0</v>
      </c>
      <c r="O20" s="4">
        <f t="shared" si="2"/>
        <v>0</v>
      </c>
    </row>
    <row r="21" spans="1:15" ht="48" outlineLevel="2">
      <c r="A21" s="23" t="s">
        <v>450</v>
      </c>
      <c r="B21" s="6" t="s">
        <v>38</v>
      </c>
      <c r="C21" s="3">
        <v>4</v>
      </c>
      <c r="D21" s="6" t="s">
        <v>43</v>
      </c>
      <c r="E21" s="2" t="s">
        <v>690</v>
      </c>
      <c r="F21" s="6" t="s">
        <v>4</v>
      </c>
      <c r="G21" s="6" t="s">
        <v>26</v>
      </c>
      <c r="H21" s="6" t="s">
        <v>503</v>
      </c>
      <c r="I21" s="6" t="s">
        <v>492</v>
      </c>
      <c r="J21" s="8"/>
      <c r="K21" s="49">
        <v>11990</v>
      </c>
      <c r="L21" s="4">
        <f t="shared" si="0"/>
        <v>0</v>
      </c>
      <c r="M21" s="22">
        <v>0.2</v>
      </c>
      <c r="N21" s="4">
        <f t="shared" si="1"/>
        <v>0</v>
      </c>
      <c r="O21" s="4">
        <f t="shared" si="2"/>
        <v>0</v>
      </c>
    </row>
    <row r="22" spans="1:15" ht="48" outlineLevel="2">
      <c r="A22" s="23" t="s">
        <v>450</v>
      </c>
      <c r="B22" s="6" t="s">
        <v>38</v>
      </c>
      <c r="C22" s="3">
        <v>5</v>
      </c>
      <c r="D22" s="6" t="s">
        <v>44</v>
      </c>
      <c r="E22" s="2" t="s">
        <v>691</v>
      </c>
      <c r="F22" s="6" t="s">
        <v>4</v>
      </c>
      <c r="G22" s="6" t="s">
        <v>41</v>
      </c>
      <c r="H22" s="6" t="s">
        <v>504</v>
      </c>
      <c r="I22" s="6" t="s">
        <v>492</v>
      </c>
      <c r="J22" s="8"/>
      <c r="K22" s="49">
        <v>12700</v>
      </c>
      <c r="L22" s="4">
        <f t="shared" si="0"/>
        <v>0</v>
      </c>
      <c r="M22" s="22">
        <v>0.2</v>
      </c>
      <c r="N22" s="4">
        <f t="shared" si="1"/>
        <v>0</v>
      </c>
      <c r="O22" s="4">
        <f t="shared" si="2"/>
        <v>0</v>
      </c>
    </row>
    <row r="23" spans="1:15" ht="48" outlineLevel="2">
      <c r="A23" s="23" t="s">
        <v>450</v>
      </c>
      <c r="B23" s="6" t="s">
        <v>38</v>
      </c>
      <c r="C23" s="3">
        <v>6</v>
      </c>
      <c r="D23" s="6" t="s">
        <v>45</v>
      </c>
      <c r="E23" s="2" t="s">
        <v>692</v>
      </c>
      <c r="F23" s="6" t="s">
        <v>4</v>
      </c>
      <c r="G23" s="6" t="s">
        <v>19</v>
      </c>
      <c r="H23" s="6" t="s">
        <v>490</v>
      </c>
      <c r="I23" s="6" t="s">
        <v>492</v>
      </c>
      <c r="J23" s="8"/>
      <c r="K23" s="49">
        <v>1260</v>
      </c>
      <c r="L23" s="4">
        <f t="shared" si="0"/>
        <v>0</v>
      </c>
      <c r="M23" s="22">
        <v>0.2</v>
      </c>
      <c r="N23" s="4">
        <f t="shared" si="1"/>
        <v>0</v>
      </c>
      <c r="O23" s="4">
        <f t="shared" si="2"/>
        <v>0</v>
      </c>
    </row>
    <row r="24" spans="1:15" ht="48" outlineLevel="2">
      <c r="A24" s="23" t="s">
        <v>450</v>
      </c>
      <c r="B24" s="6" t="s">
        <v>38</v>
      </c>
      <c r="C24" s="3">
        <v>7</v>
      </c>
      <c r="D24" s="6" t="s">
        <v>46</v>
      </c>
      <c r="E24" s="2" t="s">
        <v>693</v>
      </c>
      <c r="F24" s="6" t="s">
        <v>4</v>
      </c>
      <c r="G24" s="6" t="s">
        <v>29</v>
      </c>
      <c r="H24" s="6" t="s">
        <v>505</v>
      </c>
      <c r="I24" s="6" t="s">
        <v>492</v>
      </c>
      <c r="J24" s="8"/>
      <c r="K24" s="49">
        <v>17850</v>
      </c>
      <c r="L24" s="4">
        <f t="shared" si="0"/>
        <v>0</v>
      </c>
      <c r="M24" s="22">
        <v>0.2</v>
      </c>
      <c r="N24" s="4">
        <f t="shared" si="1"/>
        <v>0</v>
      </c>
      <c r="O24" s="4">
        <f t="shared" si="2"/>
        <v>0</v>
      </c>
    </row>
    <row r="25" spans="1:15" ht="48" outlineLevel="2">
      <c r="A25" s="23" t="s">
        <v>450</v>
      </c>
      <c r="B25" s="6" t="s">
        <v>38</v>
      </c>
      <c r="C25" s="3">
        <v>8</v>
      </c>
      <c r="D25" s="6" t="s">
        <v>47</v>
      </c>
      <c r="E25" s="2" t="s">
        <v>694</v>
      </c>
      <c r="F25" s="6" t="s">
        <v>4</v>
      </c>
      <c r="G25" s="6" t="s">
        <v>24</v>
      </c>
      <c r="H25" s="6" t="s">
        <v>506</v>
      </c>
      <c r="I25" s="6" t="s">
        <v>492</v>
      </c>
      <c r="J25" s="8"/>
      <c r="K25" s="49">
        <v>6990</v>
      </c>
      <c r="L25" s="4">
        <f t="shared" si="0"/>
        <v>0</v>
      </c>
      <c r="M25" s="22">
        <v>0.2</v>
      </c>
      <c r="N25" s="4">
        <f t="shared" si="1"/>
        <v>0</v>
      </c>
      <c r="O25" s="4">
        <f t="shared" si="2"/>
        <v>0</v>
      </c>
    </row>
    <row r="26" spans="1:15" s="45" customFormat="1" ht="48" outlineLevel="2">
      <c r="A26" s="23" t="s">
        <v>450</v>
      </c>
      <c r="B26" s="6" t="s">
        <v>38</v>
      </c>
      <c r="C26" s="3">
        <v>9</v>
      </c>
      <c r="D26" s="6" t="s">
        <v>48</v>
      </c>
      <c r="E26" s="2" t="s">
        <v>695</v>
      </c>
      <c r="F26" s="6" t="s">
        <v>4</v>
      </c>
      <c r="G26" s="6" t="s">
        <v>24</v>
      </c>
      <c r="H26" s="6" t="s">
        <v>507</v>
      </c>
      <c r="I26" s="6" t="s">
        <v>492</v>
      </c>
      <c r="J26" s="8"/>
      <c r="K26" s="49">
        <v>8800</v>
      </c>
      <c r="L26" s="4">
        <f t="shared" si="0"/>
        <v>0</v>
      </c>
      <c r="M26" s="22">
        <v>0.2</v>
      </c>
      <c r="N26" s="4">
        <f t="shared" si="1"/>
        <v>0</v>
      </c>
      <c r="O26" s="4">
        <f t="shared" si="2"/>
        <v>0</v>
      </c>
    </row>
    <row r="27" spans="1:15" ht="48" outlineLevel="2">
      <c r="A27" s="23" t="s">
        <v>450</v>
      </c>
      <c r="B27" s="6" t="s">
        <v>38</v>
      </c>
      <c r="C27" s="3">
        <v>10</v>
      </c>
      <c r="D27" s="6" t="s">
        <v>49</v>
      </c>
      <c r="E27" s="2" t="s">
        <v>696</v>
      </c>
      <c r="F27" s="6" t="s">
        <v>4</v>
      </c>
      <c r="G27" s="6" t="s">
        <v>50</v>
      </c>
      <c r="H27" s="6" t="s">
        <v>508</v>
      </c>
      <c r="I27" s="6" t="s">
        <v>492</v>
      </c>
      <c r="J27" s="8"/>
      <c r="K27" s="49">
        <v>20100</v>
      </c>
      <c r="L27" s="4">
        <f t="shared" si="0"/>
        <v>0</v>
      </c>
      <c r="M27" s="22">
        <v>0.2</v>
      </c>
      <c r="N27" s="4">
        <f t="shared" si="1"/>
        <v>0</v>
      </c>
      <c r="O27" s="4">
        <f t="shared" si="2"/>
        <v>0</v>
      </c>
    </row>
    <row r="28" spans="1:15" ht="48" outlineLevel="2">
      <c r="A28" s="23" t="s">
        <v>450</v>
      </c>
      <c r="B28" s="6" t="s">
        <v>38</v>
      </c>
      <c r="C28" s="3">
        <v>11</v>
      </c>
      <c r="D28" s="6" t="s">
        <v>51</v>
      </c>
      <c r="E28" s="2" t="s">
        <v>697</v>
      </c>
      <c r="F28" s="6" t="s">
        <v>4</v>
      </c>
      <c r="G28" s="6" t="s">
        <v>52</v>
      </c>
      <c r="H28" s="6" t="s">
        <v>509</v>
      </c>
      <c r="I28" s="6" t="s">
        <v>492</v>
      </c>
      <c r="J28" s="8"/>
      <c r="K28" s="49">
        <v>5500</v>
      </c>
      <c r="L28" s="4">
        <f t="shared" si="0"/>
        <v>0</v>
      </c>
      <c r="M28" s="22">
        <v>0.2</v>
      </c>
      <c r="N28" s="4">
        <f t="shared" si="1"/>
        <v>0</v>
      </c>
      <c r="O28" s="4">
        <f t="shared" si="2"/>
        <v>0</v>
      </c>
    </row>
    <row r="29" spans="1:15" ht="48" outlineLevel="2">
      <c r="A29" s="23" t="s">
        <v>450</v>
      </c>
      <c r="B29" s="6" t="s">
        <v>38</v>
      </c>
      <c r="C29" s="3">
        <v>12</v>
      </c>
      <c r="D29" s="6" t="s">
        <v>53</v>
      </c>
      <c r="E29" s="2" t="s">
        <v>698</v>
      </c>
      <c r="F29" s="6" t="s">
        <v>4</v>
      </c>
      <c r="G29" s="6" t="s">
        <v>13</v>
      </c>
      <c r="H29" s="6" t="s">
        <v>510</v>
      </c>
      <c r="I29" s="6" t="s">
        <v>492</v>
      </c>
      <c r="J29" s="8"/>
      <c r="K29" s="49">
        <v>11770</v>
      </c>
      <c r="L29" s="4">
        <f t="shared" si="0"/>
        <v>0</v>
      </c>
      <c r="M29" s="22">
        <v>0.2</v>
      </c>
      <c r="N29" s="4">
        <f t="shared" si="1"/>
        <v>0</v>
      </c>
      <c r="O29" s="4">
        <f t="shared" si="2"/>
        <v>0</v>
      </c>
    </row>
    <row r="30" spans="1:15" s="45" customFormat="1" ht="48" outlineLevel="2">
      <c r="A30" s="23" t="s">
        <v>450</v>
      </c>
      <c r="B30" s="6" t="s">
        <v>38</v>
      </c>
      <c r="C30" s="3">
        <v>13</v>
      </c>
      <c r="D30" s="6" t="s">
        <v>54</v>
      </c>
      <c r="E30" s="2" t="s">
        <v>699</v>
      </c>
      <c r="F30" s="6" t="s">
        <v>4</v>
      </c>
      <c r="G30" s="6" t="s">
        <v>26</v>
      </c>
      <c r="H30" s="6" t="s">
        <v>511</v>
      </c>
      <c r="I30" s="6" t="s">
        <v>492</v>
      </c>
      <c r="J30" s="8"/>
      <c r="K30" s="49">
        <v>16400</v>
      </c>
      <c r="L30" s="4">
        <f t="shared" si="0"/>
        <v>0</v>
      </c>
      <c r="M30" s="22">
        <v>0.2</v>
      </c>
      <c r="N30" s="4">
        <f t="shared" si="1"/>
        <v>0</v>
      </c>
      <c r="O30" s="4">
        <f t="shared" si="2"/>
        <v>0</v>
      </c>
    </row>
    <row r="31" spans="1:15" s="45" customFormat="1" ht="48" outlineLevel="2">
      <c r="A31" s="23" t="s">
        <v>450</v>
      </c>
      <c r="B31" s="6" t="s">
        <v>38</v>
      </c>
      <c r="C31" s="3">
        <v>14</v>
      </c>
      <c r="D31" s="6" t="s">
        <v>55</v>
      </c>
      <c r="E31" s="2" t="s">
        <v>700</v>
      </c>
      <c r="F31" s="6" t="s">
        <v>4</v>
      </c>
      <c r="G31" s="6" t="s">
        <v>24</v>
      </c>
      <c r="H31" s="6" t="s">
        <v>507</v>
      </c>
      <c r="I31" s="6" t="s">
        <v>492</v>
      </c>
      <c r="J31" s="8"/>
      <c r="K31" s="49">
        <v>8800</v>
      </c>
      <c r="L31" s="4">
        <f t="shared" si="0"/>
        <v>0</v>
      </c>
      <c r="M31" s="22">
        <v>0.2</v>
      </c>
      <c r="N31" s="4">
        <f t="shared" si="1"/>
        <v>0</v>
      </c>
      <c r="O31" s="4">
        <f t="shared" si="2"/>
        <v>0</v>
      </c>
    </row>
    <row r="32" spans="1:15" s="45" customFormat="1" ht="48" outlineLevel="2">
      <c r="A32" s="23" t="s">
        <v>450</v>
      </c>
      <c r="B32" s="6" t="s">
        <v>38</v>
      </c>
      <c r="C32" s="3">
        <v>15</v>
      </c>
      <c r="D32" s="6" t="s">
        <v>56</v>
      </c>
      <c r="E32" s="2" t="s">
        <v>701</v>
      </c>
      <c r="F32" s="6" t="s">
        <v>4</v>
      </c>
      <c r="G32" s="6" t="s">
        <v>24</v>
      </c>
      <c r="H32" s="6" t="s">
        <v>506</v>
      </c>
      <c r="I32" s="6" t="s">
        <v>492</v>
      </c>
      <c r="J32" s="8"/>
      <c r="K32" s="49">
        <v>6990</v>
      </c>
      <c r="L32" s="4">
        <f t="shared" si="0"/>
        <v>0</v>
      </c>
      <c r="M32" s="22">
        <v>0.2</v>
      </c>
      <c r="N32" s="4">
        <f t="shared" si="1"/>
        <v>0</v>
      </c>
      <c r="O32" s="4">
        <f t="shared" si="2"/>
        <v>0</v>
      </c>
    </row>
    <row r="33" spans="1:15" s="45" customFormat="1" ht="48" outlineLevel="2">
      <c r="A33" s="23" t="s">
        <v>450</v>
      </c>
      <c r="B33" s="6" t="s">
        <v>38</v>
      </c>
      <c r="C33" s="3">
        <v>16</v>
      </c>
      <c r="D33" s="6" t="s">
        <v>57</v>
      </c>
      <c r="E33" s="2" t="s">
        <v>702</v>
      </c>
      <c r="F33" s="6" t="s">
        <v>4</v>
      </c>
      <c r="G33" s="6" t="s">
        <v>58</v>
      </c>
      <c r="H33" s="6" t="s">
        <v>512</v>
      </c>
      <c r="I33" s="6" t="s">
        <v>492</v>
      </c>
      <c r="J33" s="8"/>
      <c r="K33" s="49">
        <v>10900</v>
      </c>
      <c r="L33" s="4">
        <f t="shared" si="0"/>
        <v>0</v>
      </c>
      <c r="M33" s="22">
        <v>0.2</v>
      </c>
      <c r="N33" s="4">
        <f t="shared" si="1"/>
        <v>0</v>
      </c>
      <c r="O33" s="4">
        <f t="shared" si="2"/>
        <v>0</v>
      </c>
    </row>
    <row r="34" spans="1:15" ht="48" outlineLevel="2">
      <c r="A34" s="23" t="s">
        <v>450</v>
      </c>
      <c r="B34" s="6" t="s">
        <v>38</v>
      </c>
      <c r="C34" s="3">
        <v>17</v>
      </c>
      <c r="D34" s="6" t="s">
        <v>59</v>
      </c>
      <c r="E34" s="2" t="s">
        <v>703</v>
      </c>
      <c r="F34" s="6" t="s">
        <v>4</v>
      </c>
      <c r="G34" s="6" t="s">
        <v>26</v>
      </c>
      <c r="H34" s="6" t="s">
        <v>503</v>
      </c>
      <c r="I34" s="6" t="s">
        <v>492</v>
      </c>
      <c r="J34" s="8"/>
      <c r="K34" s="49">
        <v>11990</v>
      </c>
      <c r="L34" s="4">
        <f t="shared" si="0"/>
        <v>0</v>
      </c>
      <c r="M34" s="22">
        <v>0.2</v>
      </c>
      <c r="N34" s="4">
        <f t="shared" si="1"/>
        <v>0</v>
      </c>
      <c r="O34" s="4">
        <f t="shared" si="2"/>
        <v>0</v>
      </c>
    </row>
    <row r="35" spans="1:15" ht="48" outlineLevel="2">
      <c r="A35" s="23" t="s">
        <v>450</v>
      </c>
      <c r="B35" s="6" t="s">
        <v>38</v>
      </c>
      <c r="C35" s="3">
        <v>18</v>
      </c>
      <c r="D35" s="6" t="s">
        <v>60</v>
      </c>
      <c r="E35" s="2" t="s">
        <v>704</v>
      </c>
      <c r="F35" s="6" t="s">
        <v>4</v>
      </c>
      <c r="G35" s="6" t="s">
        <v>26</v>
      </c>
      <c r="H35" s="6" t="s">
        <v>513</v>
      </c>
      <c r="I35" s="6" t="s">
        <v>492</v>
      </c>
      <c r="J35" s="8"/>
      <c r="K35" s="49">
        <v>7990</v>
      </c>
      <c r="L35" s="4">
        <f t="shared" ref="L35:L57" si="3">J35*K35</f>
        <v>0</v>
      </c>
      <c r="M35" s="22">
        <v>0.2</v>
      </c>
      <c r="N35" s="4">
        <f t="shared" ref="N35:N57" si="4">L35*M35</f>
        <v>0</v>
      </c>
      <c r="O35" s="4">
        <f t="shared" ref="O35:O57" si="5">L35+N35</f>
        <v>0</v>
      </c>
    </row>
    <row r="36" spans="1:15" ht="48.75" outlineLevel="2" thickBot="1">
      <c r="A36" s="23" t="s">
        <v>450</v>
      </c>
      <c r="B36" s="6" t="s">
        <v>38</v>
      </c>
      <c r="C36" s="3">
        <v>19</v>
      </c>
      <c r="D36" s="6" t="s">
        <v>61</v>
      </c>
      <c r="E36" s="2" t="s">
        <v>705</v>
      </c>
      <c r="F36" s="6" t="s">
        <v>4</v>
      </c>
      <c r="G36" s="6" t="s">
        <v>41</v>
      </c>
      <c r="H36" s="6" t="s">
        <v>514</v>
      </c>
      <c r="I36" s="6" t="s">
        <v>492</v>
      </c>
      <c r="J36" s="8"/>
      <c r="K36" s="49">
        <v>10500</v>
      </c>
      <c r="L36" s="4">
        <f t="shared" si="3"/>
        <v>0</v>
      </c>
      <c r="M36" s="22">
        <v>0.2</v>
      </c>
      <c r="N36" s="4">
        <f t="shared" si="4"/>
        <v>0</v>
      </c>
      <c r="O36" s="4">
        <f t="shared" si="5"/>
        <v>0</v>
      </c>
    </row>
    <row r="37" spans="1:15" s="45" customFormat="1" ht="15.75" thickBot="1">
      <c r="A37" s="54" t="s">
        <v>470</v>
      </c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24">
        <f>SUBTOTAL(9,L18:L36)</f>
        <v>0</v>
      </c>
      <c r="M37" s="25"/>
      <c r="N37" s="26">
        <f>SUBTOTAL(9,N18:N36)</f>
        <v>0</v>
      </c>
      <c r="O37" s="26">
        <f>SUBTOTAL(9,O18:O36)</f>
        <v>0</v>
      </c>
    </row>
    <row r="38" spans="1:15" ht="36" outlineLevel="2">
      <c r="A38" s="23" t="s">
        <v>451</v>
      </c>
      <c r="B38" s="6" t="s">
        <v>62</v>
      </c>
      <c r="C38" s="3">
        <v>1</v>
      </c>
      <c r="D38" s="6" t="s">
        <v>63</v>
      </c>
      <c r="E38" s="2" t="s">
        <v>706</v>
      </c>
      <c r="F38" s="6" t="s">
        <v>4</v>
      </c>
      <c r="G38" s="6" t="s">
        <v>8</v>
      </c>
      <c r="H38" s="6" t="s">
        <v>515</v>
      </c>
      <c r="I38" s="6" t="s">
        <v>492</v>
      </c>
      <c r="J38" s="8"/>
      <c r="K38" s="49">
        <v>9300</v>
      </c>
      <c r="L38" s="4">
        <f t="shared" si="3"/>
        <v>0</v>
      </c>
      <c r="M38" s="22">
        <v>0.2</v>
      </c>
      <c r="N38" s="4">
        <f t="shared" si="4"/>
        <v>0</v>
      </c>
      <c r="O38" s="4">
        <f t="shared" si="5"/>
        <v>0</v>
      </c>
    </row>
    <row r="39" spans="1:15" ht="36" outlineLevel="2">
      <c r="A39" s="23" t="s">
        <v>451</v>
      </c>
      <c r="B39" s="6" t="s">
        <v>62</v>
      </c>
      <c r="C39" s="3">
        <v>2</v>
      </c>
      <c r="D39" s="6" t="s">
        <v>64</v>
      </c>
      <c r="E39" s="2" t="s">
        <v>707</v>
      </c>
      <c r="F39" s="6" t="s">
        <v>4</v>
      </c>
      <c r="G39" s="6" t="s">
        <v>8</v>
      </c>
      <c r="H39" s="6" t="s">
        <v>516</v>
      </c>
      <c r="I39" s="6" t="s">
        <v>492</v>
      </c>
      <c r="J39" s="8"/>
      <c r="K39" s="49">
        <v>13640</v>
      </c>
      <c r="L39" s="4">
        <f t="shared" si="3"/>
        <v>0</v>
      </c>
      <c r="M39" s="22">
        <v>0.2</v>
      </c>
      <c r="N39" s="4">
        <f t="shared" si="4"/>
        <v>0</v>
      </c>
      <c r="O39" s="4">
        <f t="shared" si="5"/>
        <v>0</v>
      </c>
    </row>
    <row r="40" spans="1:15" s="45" customFormat="1" ht="36" outlineLevel="2">
      <c r="A40" s="23" t="s">
        <v>451</v>
      </c>
      <c r="B40" s="6" t="s">
        <v>62</v>
      </c>
      <c r="C40" s="3">
        <v>3</v>
      </c>
      <c r="D40" s="6" t="s">
        <v>65</v>
      </c>
      <c r="E40" s="2" t="s">
        <v>708</v>
      </c>
      <c r="F40" s="6" t="s">
        <v>4</v>
      </c>
      <c r="G40" s="6" t="s">
        <v>41</v>
      </c>
      <c r="H40" s="6" t="s">
        <v>517</v>
      </c>
      <c r="I40" s="6" t="s">
        <v>492</v>
      </c>
      <c r="J40" s="8"/>
      <c r="K40" s="49">
        <v>9660</v>
      </c>
      <c r="L40" s="4">
        <f t="shared" si="3"/>
        <v>0</v>
      </c>
      <c r="M40" s="22">
        <v>0.2</v>
      </c>
      <c r="N40" s="4">
        <f t="shared" si="4"/>
        <v>0</v>
      </c>
      <c r="O40" s="4">
        <f t="shared" si="5"/>
        <v>0</v>
      </c>
    </row>
    <row r="41" spans="1:15" ht="36" outlineLevel="2">
      <c r="A41" s="23" t="s">
        <v>451</v>
      </c>
      <c r="B41" s="6" t="s">
        <v>62</v>
      </c>
      <c r="C41" s="3">
        <v>4</v>
      </c>
      <c r="D41" s="6" t="s">
        <v>66</v>
      </c>
      <c r="E41" s="2" t="s">
        <v>709</v>
      </c>
      <c r="F41" s="6" t="s">
        <v>4</v>
      </c>
      <c r="G41" s="6" t="s">
        <v>41</v>
      </c>
      <c r="H41" s="6" t="s">
        <v>518</v>
      </c>
      <c r="I41" s="6" t="s">
        <v>492</v>
      </c>
      <c r="J41" s="8"/>
      <c r="K41" s="49">
        <v>10870</v>
      </c>
      <c r="L41" s="4">
        <f t="shared" si="3"/>
        <v>0</v>
      </c>
      <c r="M41" s="22">
        <v>0.2</v>
      </c>
      <c r="N41" s="4">
        <f t="shared" si="4"/>
        <v>0</v>
      </c>
      <c r="O41" s="4">
        <f t="shared" si="5"/>
        <v>0</v>
      </c>
    </row>
    <row r="42" spans="1:15" ht="36" outlineLevel="2">
      <c r="A42" s="23" t="s">
        <v>451</v>
      </c>
      <c r="B42" s="6" t="s">
        <v>62</v>
      </c>
      <c r="C42" s="3">
        <v>5</v>
      </c>
      <c r="D42" s="6" t="s">
        <v>67</v>
      </c>
      <c r="E42" s="2" t="s">
        <v>710</v>
      </c>
      <c r="F42" s="6" t="s">
        <v>4</v>
      </c>
      <c r="G42" s="6" t="s">
        <v>41</v>
      </c>
      <c r="H42" s="6" t="s">
        <v>519</v>
      </c>
      <c r="I42" s="6" t="s">
        <v>492</v>
      </c>
      <c r="J42" s="8"/>
      <c r="K42" s="49">
        <v>8352</v>
      </c>
      <c r="L42" s="4">
        <f t="shared" si="3"/>
        <v>0</v>
      </c>
      <c r="M42" s="22">
        <v>0.2</v>
      </c>
      <c r="N42" s="4">
        <f t="shared" si="4"/>
        <v>0</v>
      </c>
      <c r="O42" s="4">
        <f t="shared" si="5"/>
        <v>0</v>
      </c>
    </row>
    <row r="43" spans="1:15" ht="36" outlineLevel="2">
      <c r="A43" s="23" t="s">
        <v>451</v>
      </c>
      <c r="B43" s="6" t="s">
        <v>62</v>
      </c>
      <c r="C43" s="3">
        <v>6</v>
      </c>
      <c r="D43" s="6" t="s">
        <v>68</v>
      </c>
      <c r="E43" s="2" t="s">
        <v>711</v>
      </c>
      <c r="F43" s="6" t="s">
        <v>4</v>
      </c>
      <c r="G43" s="6" t="s">
        <v>41</v>
      </c>
      <c r="H43" s="6" t="s">
        <v>520</v>
      </c>
      <c r="I43" s="6" t="s">
        <v>492</v>
      </c>
      <c r="J43" s="8"/>
      <c r="K43" s="49">
        <v>14790</v>
      </c>
      <c r="L43" s="4">
        <f t="shared" si="3"/>
        <v>0</v>
      </c>
      <c r="M43" s="22">
        <v>0.2</v>
      </c>
      <c r="N43" s="4">
        <f t="shared" si="4"/>
        <v>0</v>
      </c>
      <c r="O43" s="4">
        <f t="shared" si="5"/>
        <v>0</v>
      </c>
    </row>
    <row r="44" spans="1:15" ht="36" outlineLevel="2">
      <c r="A44" s="23" t="s">
        <v>451</v>
      </c>
      <c r="B44" s="6" t="s">
        <v>62</v>
      </c>
      <c r="C44" s="3">
        <v>7</v>
      </c>
      <c r="D44" s="6" t="s">
        <v>69</v>
      </c>
      <c r="E44" s="2" t="s">
        <v>712</v>
      </c>
      <c r="F44" s="6" t="s">
        <v>4</v>
      </c>
      <c r="G44" s="6" t="s">
        <v>41</v>
      </c>
      <c r="H44" s="6" t="s">
        <v>521</v>
      </c>
      <c r="I44" s="6" t="s">
        <v>492</v>
      </c>
      <c r="J44" s="8"/>
      <c r="K44" s="49">
        <v>8352</v>
      </c>
      <c r="L44" s="4">
        <f t="shared" si="3"/>
        <v>0</v>
      </c>
      <c r="M44" s="22">
        <v>0.2</v>
      </c>
      <c r="N44" s="4">
        <f t="shared" si="4"/>
        <v>0</v>
      </c>
      <c r="O44" s="4">
        <f t="shared" si="5"/>
        <v>0</v>
      </c>
    </row>
    <row r="45" spans="1:15" ht="36" outlineLevel="2">
      <c r="A45" s="23" t="s">
        <v>451</v>
      </c>
      <c r="B45" s="6" t="s">
        <v>62</v>
      </c>
      <c r="C45" s="3">
        <v>8</v>
      </c>
      <c r="D45" s="6" t="s">
        <v>70</v>
      </c>
      <c r="E45" s="2" t="s">
        <v>713</v>
      </c>
      <c r="F45" s="6" t="s">
        <v>4</v>
      </c>
      <c r="G45" s="6" t="s">
        <v>41</v>
      </c>
      <c r="H45" s="6" t="s">
        <v>522</v>
      </c>
      <c r="I45" s="6" t="s">
        <v>492</v>
      </c>
      <c r="J45" s="8"/>
      <c r="K45" s="49">
        <v>13790</v>
      </c>
      <c r="L45" s="4">
        <f t="shared" si="3"/>
        <v>0</v>
      </c>
      <c r="M45" s="22">
        <v>0.2</v>
      </c>
      <c r="N45" s="4">
        <f t="shared" si="4"/>
        <v>0</v>
      </c>
      <c r="O45" s="4">
        <f t="shared" si="5"/>
        <v>0</v>
      </c>
    </row>
    <row r="46" spans="1:15" ht="36" outlineLevel="2">
      <c r="A46" s="23" t="s">
        <v>451</v>
      </c>
      <c r="B46" s="6" t="s">
        <v>62</v>
      </c>
      <c r="C46" s="3">
        <v>9</v>
      </c>
      <c r="D46" s="6" t="s">
        <v>71</v>
      </c>
      <c r="E46" s="2" t="s">
        <v>714</v>
      </c>
      <c r="F46" s="6" t="s">
        <v>4</v>
      </c>
      <c r="G46" s="6" t="s">
        <v>72</v>
      </c>
      <c r="H46" s="6" t="s">
        <v>71</v>
      </c>
      <c r="I46" s="6" t="s">
        <v>492</v>
      </c>
      <c r="J46" s="8"/>
      <c r="K46" s="49">
        <v>3105</v>
      </c>
      <c r="L46" s="4">
        <f t="shared" si="3"/>
        <v>0</v>
      </c>
      <c r="M46" s="22">
        <v>0.2</v>
      </c>
      <c r="N46" s="4">
        <f t="shared" si="4"/>
        <v>0</v>
      </c>
      <c r="O46" s="4">
        <f t="shared" si="5"/>
        <v>0</v>
      </c>
    </row>
    <row r="47" spans="1:15" ht="36" outlineLevel="2">
      <c r="A47" s="23" t="s">
        <v>451</v>
      </c>
      <c r="B47" s="6" t="s">
        <v>62</v>
      </c>
      <c r="C47" s="3">
        <v>10</v>
      </c>
      <c r="D47" s="6" t="s">
        <v>73</v>
      </c>
      <c r="E47" s="2" t="s">
        <v>715</v>
      </c>
      <c r="F47" s="6" t="s">
        <v>4</v>
      </c>
      <c r="G47" s="6" t="s">
        <v>72</v>
      </c>
      <c r="H47" s="6" t="s">
        <v>523</v>
      </c>
      <c r="I47" s="6" t="s">
        <v>492</v>
      </c>
      <c r="J47" s="8"/>
      <c r="K47" s="49">
        <v>8760</v>
      </c>
      <c r="L47" s="4">
        <f t="shared" si="3"/>
        <v>0</v>
      </c>
      <c r="M47" s="22">
        <v>0.2</v>
      </c>
      <c r="N47" s="4">
        <f t="shared" si="4"/>
        <v>0</v>
      </c>
      <c r="O47" s="4">
        <f t="shared" si="5"/>
        <v>0</v>
      </c>
    </row>
    <row r="48" spans="1:15" ht="36" outlineLevel="2">
      <c r="A48" s="23" t="s">
        <v>451</v>
      </c>
      <c r="B48" s="6" t="s">
        <v>62</v>
      </c>
      <c r="C48" s="3">
        <v>11</v>
      </c>
      <c r="D48" s="6" t="s">
        <v>74</v>
      </c>
      <c r="E48" s="2" t="s">
        <v>716</v>
      </c>
      <c r="F48" s="6" t="s">
        <v>4</v>
      </c>
      <c r="G48" s="6" t="s">
        <v>72</v>
      </c>
      <c r="H48" s="6" t="s">
        <v>524</v>
      </c>
      <c r="I48" s="6" t="s">
        <v>492</v>
      </c>
      <c r="J48" s="8"/>
      <c r="K48" s="49">
        <v>10130</v>
      </c>
      <c r="L48" s="4">
        <f t="shared" si="3"/>
        <v>0</v>
      </c>
      <c r="M48" s="22">
        <v>0.2</v>
      </c>
      <c r="N48" s="4">
        <f t="shared" si="4"/>
        <v>0</v>
      </c>
      <c r="O48" s="4">
        <f t="shared" si="5"/>
        <v>0</v>
      </c>
    </row>
    <row r="49" spans="1:15" s="45" customFormat="1" ht="36" outlineLevel="2">
      <c r="A49" s="23" t="s">
        <v>451</v>
      </c>
      <c r="B49" s="6" t="s">
        <v>62</v>
      </c>
      <c r="C49" s="3">
        <v>12</v>
      </c>
      <c r="D49" s="6" t="s">
        <v>75</v>
      </c>
      <c r="E49" s="2" t="s">
        <v>717</v>
      </c>
      <c r="F49" s="6" t="s">
        <v>4</v>
      </c>
      <c r="G49" s="6" t="s">
        <v>76</v>
      </c>
      <c r="H49" s="6" t="s">
        <v>525</v>
      </c>
      <c r="I49" s="6" t="s">
        <v>492</v>
      </c>
      <c r="J49" s="8"/>
      <c r="K49" s="49">
        <v>44190</v>
      </c>
      <c r="L49" s="4">
        <f t="shared" si="3"/>
        <v>0</v>
      </c>
      <c r="M49" s="22">
        <v>0.2</v>
      </c>
      <c r="N49" s="4">
        <f t="shared" si="4"/>
        <v>0</v>
      </c>
      <c r="O49" s="4">
        <f t="shared" si="5"/>
        <v>0</v>
      </c>
    </row>
    <row r="50" spans="1:15" ht="36" outlineLevel="2">
      <c r="A50" s="23" t="s">
        <v>451</v>
      </c>
      <c r="B50" s="6" t="s">
        <v>62</v>
      </c>
      <c r="C50" s="3">
        <v>13</v>
      </c>
      <c r="D50" s="6" t="s">
        <v>45</v>
      </c>
      <c r="E50" s="2" t="s">
        <v>718</v>
      </c>
      <c r="F50" s="6" t="s">
        <v>4</v>
      </c>
      <c r="G50" s="6" t="s">
        <v>19</v>
      </c>
      <c r="H50" s="6" t="s">
        <v>490</v>
      </c>
      <c r="I50" s="6" t="s">
        <v>492</v>
      </c>
      <c r="J50" s="8"/>
      <c r="K50" s="49">
        <v>1260</v>
      </c>
      <c r="L50" s="4">
        <f t="shared" si="3"/>
        <v>0</v>
      </c>
      <c r="M50" s="22">
        <v>0.2</v>
      </c>
      <c r="N50" s="4">
        <f t="shared" si="4"/>
        <v>0</v>
      </c>
      <c r="O50" s="4">
        <f t="shared" si="5"/>
        <v>0</v>
      </c>
    </row>
    <row r="51" spans="1:15" ht="36" outlineLevel="2">
      <c r="A51" s="23" t="s">
        <v>451</v>
      </c>
      <c r="B51" s="6" t="s">
        <v>62</v>
      </c>
      <c r="C51" s="3">
        <v>14</v>
      </c>
      <c r="D51" s="6" t="s">
        <v>77</v>
      </c>
      <c r="E51" s="2" t="s">
        <v>719</v>
      </c>
      <c r="F51" s="6" t="s">
        <v>4</v>
      </c>
      <c r="G51" s="6" t="s">
        <v>78</v>
      </c>
      <c r="H51" s="6" t="s">
        <v>526</v>
      </c>
      <c r="I51" s="6" t="s">
        <v>492</v>
      </c>
      <c r="J51" s="8"/>
      <c r="K51" s="49">
        <v>17850</v>
      </c>
      <c r="L51" s="4">
        <f t="shared" si="3"/>
        <v>0</v>
      </c>
      <c r="M51" s="22">
        <v>0.2</v>
      </c>
      <c r="N51" s="4">
        <f t="shared" si="4"/>
        <v>0</v>
      </c>
      <c r="O51" s="4">
        <f t="shared" si="5"/>
        <v>0</v>
      </c>
    </row>
    <row r="52" spans="1:15" ht="36.75" outlineLevel="2" thickBot="1">
      <c r="A52" s="23" t="s">
        <v>451</v>
      </c>
      <c r="B52" s="6" t="s">
        <v>62</v>
      </c>
      <c r="C52" s="3">
        <v>15</v>
      </c>
      <c r="D52" s="6" t="s">
        <v>79</v>
      </c>
      <c r="E52" s="2" t="s">
        <v>720</v>
      </c>
      <c r="F52" s="6" t="s">
        <v>4</v>
      </c>
      <c r="G52" s="6" t="s">
        <v>80</v>
      </c>
      <c r="H52" s="6" t="s">
        <v>527</v>
      </c>
      <c r="I52" s="6" t="s">
        <v>492</v>
      </c>
      <c r="J52" s="8"/>
      <c r="K52" s="49">
        <v>7500</v>
      </c>
      <c r="L52" s="4">
        <f t="shared" si="3"/>
        <v>0</v>
      </c>
      <c r="M52" s="22">
        <v>0.2</v>
      </c>
      <c r="N52" s="4">
        <f t="shared" si="4"/>
        <v>0</v>
      </c>
      <c r="O52" s="4">
        <f t="shared" si="5"/>
        <v>0</v>
      </c>
    </row>
    <row r="53" spans="1:15" s="45" customFormat="1" ht="15.75" thickBot="1">
      <c r="A53" s="54" t="s">
        <v>471</v>
      </c>
      <c r="B53" s="55"/>
      <c r="C53" s="55"/>
      <c r="D53" s="55"/>
      <c r="E53" s="55"/>
      <c r="F53" s="55"/>
      <c r="G53" s="55"/>
      <c r="H53" s="55"/>
      <c r="I53" s="55"/>
      <c r="J53" s="55"/>
      <c r="K53" s="56"/>
      <c r="L53" s="24">
        <f>SUBTOTAL(9,L38:L52)</f>
        <v>0</v>
      </c>
      <c r="M53" s="25"/>
      <c r="N53" s="26">
        <f>SUBTOTAL(9,N38:N52)</f>
        <v>0</v>
      </c>
      <c r="O53" s="26">
        <f>SUBTOTAL(9,O38:O52)</f>
        <v>0</v>
      </c>
    </row>
    <row r="54" spans="1:15" ht="36" outlineLevel="2">
      <c r="A54" s="23" t="s">
        <v>452</v>
      </c>
      <c r="B54" s="6" t="s">
        <v>81</v>
      </c>
      <c r="C54" s="3">
        <v>1</v>
      </c>
      <c r="D54" s="6" t="s">
        <v>82</v>
      </c>
      <c r="E54" s="2" t="s">
        <v>721</v>
      </c>
      <c r="F54" s="6" t="s">
        <v>4</v>
      </c>
      <c r="G54" s="6" t="s">
        <v>83</v>
      </c>
      <c r="H54" s="6" t="s">
        <v>528</v>
      </c>
      <c r="I54" s="6" t="s">
        <v>532</v>
      </c>
      <c r="J54" s="8"/>
      <c r="K54" s="49">
        <v>31000</v>
      </c>
      <c r="L54" s="4">
        <f t="shared" si="3"/>
        <v>0</v>
      </c>
      <c r="M54" s="22">
        <v>0.2</v>
      </c>
      <c r="N54" s="4">
        <f t="shared" si="4"/>
        <v>0</v>
      </c>
      <c r="O54" s="4">
        <f t="shared" si="5"/>
        <v>0</v>
      </c>
    </row>
    <row r="55" spans="1:15" ht="36" outlineLevel="2">
      <c r="A55" s="23" t="s">
        <v>452</v>
      </c>
      <c r="B55" s="6" t="s">
        <v>81</v>
      </c>
      <c r="C55" s="3">
        <v>2</v>
      </c>
      <c r="D55" s="6" t="s">
        <v>84</v>
      </c>
      <c r="E55" s="2" t="s">
        <v>722</v>
      </c>
      <c r="F55" s="6" t="s">
        <v>4</v>
      </c>
      <c r="G55" s="6" t="s">
        <v>85</v>
      </c>
      <c r="H55" s="6" t="s">
        <v>529</v>
      </c>
      <c r="I55" s="6" t="s">
        <v>532</v>
      </c>
      <c r="J55" s="8"/>
      <c r="K55" s="49">
        <v>124000</v>
      </c>
      <c r="L55" s="4">
        <f t="shared" si="3"/>
        <v>0</v>
      </c>
      <c r="M55" s="22">
        <v>0.2</v>
      </c>
      <c r="N55" s="4">
        <f t="shared" si="4"/>
        <v>0</v>
      </c>
      <c r="O55" s="4">
        <f t="shared" si="5"/>
        <v>0</v>
      </c>
    </row>
    <row r="56" spans="1:15" ht="36" outlineLevel="2">
      <c r="A56" s="23" t="s">
        <v>452</v>
      </c>
      <c r="B56" s="6" t="s">
        <v>81</v>
      </c>
      <c r="C56" s="3">
        <v>3</v>
      </c>
      <c r="D56" s="6" t="s">
        <v>86</v>
      </c>
      <c r="E56" s="2" t="s">
        <v>723</v>
      </c>
      <c r="F56" s="6" t="s">
        <v>4</v>
      </c>
      <c r="G56" s="6" t="s">
        <v>87</v>
      </c>
      <c r="H56" s="6" t="s">
        <v>530</v>
      </c>
      <c r="I56" s="6" t="s">
        <v>532</v>
      </c>
      <c r="J56" s="8"/>
      <c r="K56" s="49">
        <v>270000</v>
      </c>
      <c r="L56" s="4">
        <f t="shared" si="3"/>
        <v>0</v>
      </c>
      <c r="M56" s="22">
        <v>0.2</v>
      </c>
      <c r="N56" s="4">
        <f t="shared" si="4"/>
        <v>0</v>
      </c>
      <c r="O56" s="4">
        <f t="shared" si="5"/>
        <v>0</v>
      </c>
    </row>
    <row r="57" spans="1:15" ht="36.75" outlineLevel="2" thickBot="1">
      <c r="A57" s="23" t="s">
        <v>452</v>
      </c>
      <c r="B57" s="6" t="s">
        <v>81</v>
      </c>
      <c r="C57" s="3">
        <v>4</v>
      </c>
      <c r="D57" s="6" t="s">
        <v>88</v>
      </c>
      <c r="E57" s="2" t="s">
        <v>724</v>
      </c>
      <c r="F57" s="6" t="s">
        <v>4</v>
      </c>
      <c r="G57" s="6" t="s">
        <v>89</v>
      </c>
      <c r="H57" s="6" t="s">
        <v>531</v>
      </c>
      <c r="I57" s="6" t="s">
        <v>532</v>
      </c>
      <c r="J57" s="8"/>
      <c r="K57" s="49">
        <v>12500</v>
      </c>
      <c r="L57" s="4">
        <f t="shared" si="3"/>
        <v>0</v>
      </c>
      <c r="M57" s="22">
        <v>0.2</v>
      </c>
      <c r="N57" s="4">
        <f t="shared" si="4"/>
        <v>0</v>
      </c>
      <c r="O57" s="4">
        <f t="shared" si="5"/>
        <v>0</v>
      </c>
    </row>
    <row r="58" spans="1:15" s="45" customFormat="1" ht="15.75" thickBot="1">
      <c r="A58" s="54" t="s">
        <v>472</v>
      </c>
      <c r="B58" s="55"/>
      <c r="C58" s="55"/>
      <c r="D58" s="55"/>
      <c r="E58" s="55"/>
      <c r="F58" s="55"/>
      <c r="G58" s="55"/>
      <c r="H58" s="55"/>
      <c r="I58" s="55"/>
      <c r="J58" s="55"/>
      <c r="K58" s="56"/>
      <c r="L58" s="24">
        <f>SUBTOTAL(9,L54:L57)</f>
        <v>0</v>
      </c>
      <c r="M58" s="25"/>
      <c r="N58" s="26">
        <f>SUBTOTAL(9,N54:N57)</f>
        <v>0</v>
      </c>
      <c r="O58" s="26">
        <f>SUBTOTAL(9,O54:O57)</f>
        <v>0</v>
      </c>
    </row>
    <row r="59" spans="1:15" ht="36" outlineLevel="2">
      <c r="A59" s="23" t="s">
        <v>453</v>
      </c>
      <c r="B59" s="6" t="s">
        <v>114</v>
      </c>
      <c r="C59" s="3">
        <v>1</v>
      </c>
      <c r="D59" s="6" t="s">
        <v>115</v>
      </c>
      <c r="E59" s="2" t="s">
        <v>725</v>
      </c>
      <c r="F59" s="6" t="s">
        <v>4</v>
      </c>
      <c r="G59" s="6" t="s">
        <v>116</v>
      </c>
      <c r="H59" s="28" t="s">
        <v>533</v>
      </c>
      <c r="I59" s="6" t="s">
        <v>539</v>
      </c>
      <c r="J59" s="8"/>
      <c r="K59" s="49">
        <v>102925</v>
      </c>
      <c r="L59" s="4">
        <f t="shared" ref="L59:L64" si="6">J59*K59</f>
        <v>0</v>
      </c>
      <c r="M59" s="22">
        <v>0.2</v>
      </c>
      <c r="N59" s="4">
        <f t="shared" ref="N59:N64" si="7">L59*M59</f>
        <v>0</v>
      </c>
      <c r="O59" s="4">
        <f t="shared" ref="O59:O64" si="8">L59+N59</f>
        <v>0</v>
      </c>
    </row>
    <row r="60" spans="1:15" s="45" customFormat="1" ht="36" outlineLevel="2">
      <c r="A60" s="23" t="s">
        <v>453</v>
      </c>
      <c r="B60" s="6" t="s">
        <v>114</v>
      </c>
      <c r="C60" s="3">
        <v>2</v>
      </c>
      <c r="D60" s="6" t="s">
        <v>117</v>
      </c>
      <c r="E60" s="2" t="s">
        <v>726</v>
      </c>
      <c r="F60" s="6" t="s">
        <v>4</v>
      </c>
      <c r="G60" s="6" t="s">
        <v>116</v>
      </c>
      <c r="H60" s="28" t="s">
        <v>534</v>
      </c>
      <c r="I60" s="6" t="s">
        <v>539</v>
      </c>
      <c r="J60" s="8"/>
      <c r="K60" s="49">
        <v>66588</v>
      </c>
      <c r="L60" s="4">
        <f t="shared" si="6"/>
        <v>0</v>
      </c>
      <c r="M60" s="22">
        <v>0.2</v>
      </c>
      <c r="N60" s="4">
        <f t="shared" si="7"/>
        <v>0</v>
      </c>
      <c r="O60" s="4">
        <f t="shared" si="8"/>
        <v>0</v>
      </c>
    </row>
    <row r="61" spans="1:15" s="45" customFormat="1" ht="36" outlineLevel="2">
      <c r="A61" s="23" t="s">
        <v>453</v>
      </c>
      <c r="B61" s="6" t="s">
        <v>114</v>
      </c>
      <c r="C61" s="3">
        <v>3</v>
      </c>
      <c r="D61" s="6" t="s">
        <v>118</v>
      </c>
      <c r="E61" s="2" t="s">
        <v>727</v>
      </c>
      <c r="F61" s="6" t="s">
        <v>4</v>
      </c>
      <c r="G61" s="6" t="s">
        <v>116</v>
      </c>
      <c r="H61" s="28" t="s">
        <v>535</v>
      </c>
      <c r="I61" s="6" t="s">
        <v>539</v>
      </c>
      <c r="J61" s="8"/>
      <c r="K61" s="49">
        <v>66588</v>
      </c>
      <c r="L61" s="4">
        <f t="shared" si="6"/>
        <v>0</v>
      </c>
      <c r="M61" s="22">
        <v>0.2</v>
      </c>
      <c r="N61" s="4">
        <f t="shared" si="7"/>
        <v>0</v>
      </c>
      <c r="O61" s="4">
        <f t="shared" si="8"/>
        <v>0</v>
      </c>
    </row>
    <row r="62" spans="1:15" s="45" customFormat="1" ht="15" outlineLevel="2">
      <c r="A62" s="23" t="s">
        <v>453</v>
      </c>
      <c r="B62" s="6" t="s">
        <v>114</v>
      </c>
      <c r="C62" s="3">
        <v>4</v>
      </c>
      <c r="D62" s="6" t="s">
        <v>119</v>
      </c>
      <c r="E62" s="2" t="s">
        <v>728</v>
      </c>
      <c r="F62" s="6" t="s">
        <v>4</v>
      </c>
      <c r="G62" s="6" t="s">
        <v>110</v>
      </c>
      <c r="H62" s="28" t="s">
        <v>536</v>
      </c>
      <c r="I62" s="6" t="s">
        <v>539</v>
      </c>
      <c r="J62" s="8"/>
      <c r="K62" s="49">
        <v>130166</v>
      </c>
      <c r="L62" s="4">
        <f t="shared" si="6"/>
        <v>0</v>
      </c>
      <c r="M62" s="22">
        <v>0.2</v>
      </c>
      <c r="N62" s="4">
        <f t="shared" si="7"/>
        <v>0</v>
      </c>
      <c r="O62" s="4">
        <f t="shared" si="8"/>
        <v>0</v>
      </c>
    </row>
    <row r="63" spans="1:15" s="45" customFormat="1" ht="15" outlineLevel="2">
      <c r="A63" s="23" t="s">
        <v>453</v>
      </c>
      <c r="B63" s="6" t="s">
        <v>114</v>
      </c>
      <c r="C63" s="3">
        <v>5</v>
      </c>
      <c r="D63" s="6" t="s">
        <v>120</v>
      </c>
      <c r="E63" s="2" t="s">
        <v>729</v>
      </c>
      <c r="F63" s="6" t="s">
        <v>4</v>
      </c>
      <c r="G63" s="6" t="s">
        <v>110</v>
      </c>
      <c r="H63" s="28" t="s">
        <v>537</v>
      </c>
      <c r="I63" s="6" t="s">
        <v>539</v>
      </c>
      <c r="J63" s="8"/>
      <c r="K63" s="49">
        <v>130166</v>
      </c>
      <c r="L63" s="4">
        <f t="shared" si="6"/>
        <v>0</v>
      </c>
      <c r="M63" s="22">
        <v>0.2</v>
      </c>
      <c r="N63" s="4">
        <f t="shared" si="7"/>
        <v>0</v>
      </c>
      <c r="O63" s="4">
        <f t="shared" si="8"/>
        <v>0</v>
      </c>
    </row>
    <row r="64" spans="1:15" s="45" customFormat="1" ht="15.75" outlineLevel="2" thickBot="1">
      <c r="A64" s="23" t="s">
        <v>453</v>
      </c>
      <c r="B64" s="6" t="s">
        <v>114</v>
      </c>
      <c r="C64" s="3">
        <v>6</v>
      </c>
      <c r="D64" s="6" t="s">
        <v>121</v>
      </c>
      <c r="E64" s="2" t="s">
        <v>730</v>
      </c>
      <c r="F64" s="6" t="s">
        <v>4</v>
      </c>
      <c r="G64" s="6" t="s">
        <v>122</v>
      </c>
      <c r="H64" s="28" t="s">
        <v>538</v>
      </c>
      <c r="I64" s="6" t="s">
        <v>539</v>
      </c>
      <c r="J64" s="8"/>
      <c r="K64" s="49">
        <v>128760</v>
      </c>
      <c r="L64" s="4">
        <f t="shared" si="6"/>
        <v>0</v>
      </c>
      <c r="M64" s="22">
        <v>0.2</v>
      </c>
      <c r="N64" s="4">
        <f t="shared" si="7"/>
        <v>0</v>
      </c>
      <c r="O64" s="4">
        <f t="shared" si="8"/>
        <v>0</v>
      </c>
    </row>
    <row r="65" spans="1:15" s="45" customFormat="1" ht="15.75" thickBot="1">
      <c r="A65" s="54" t="s">
        <v>473</v>
      </c>
      <c r="B65" s="55"/>
      <c r="C65" s="55"/>
      <c r="D65" s="55"/>
      <c r="E65" s="55"/>
      <c r="F65" s="55"/>
      <c r="G65" s="55"/>
      <c r="H65" s="55"/>
      <c r="I65" s="55"/>
      <c r="J65" s="55"/>
      <c r="K65" s="56"/>
      <c r="L65" s="24">
        <f>SUBTOTAL(9,L59:L64)</f>
        <v>0</v>
      </c>
      <c r="M65" s="25"/>
      <c r="N65" s="26">
        <f>SUBTOTAL(9,N59:N64)</f>
        <v>0</v>
      </c>
      <c r="O65" s="26">
        <f>SUBTOTAL(9,O59:O64)</f>
        <v>0</v>
      </c>
    </row>
    <row r="66" spans="1:15" ht="24" outlineLevel="2">
      <c r="A66" s="23" t="s">
        <v>454</v>
      </c>
      <c r="B66" s="6" t="s">
        <v>141</v>
      </c>
      <c r="C66" s="3">
        <v>1</v>
      </c>
      <c r="D66" s="6" t="s">
        <v>142</v>
      </c>
      <c r="E66" s="2" t="s">
        <v>731</v>
      </c>
      <c r="F66" s="6" t="s">
        <v>4</v>
      </c>
      <c r="G66" s="6" t="s">
        <v>143</v>
      </c>
      <c r="H66" s="6" t="s">
        <v>540</v>
      </c>
      <c r="I66" s="6" t="s">
        <v>541</v>
      </c>
      <c r="J66" s="8"/>
      <c r="K66" s="49">
        <v>905</v>
      </c>
      <c r="L66" s="4">
        <f t="shared" ref="L66:L67" si="9">J66*K66</f>
        <v>0</v>
      </c>
      <c r="M66" s="22">
        <v>0.2</v>
      </c>
      <c r="N66" s="4">
        <f t="shared" ref="N66:N67" si="10">L66*M66</f>
        <v>0</v>
      </c>
      <c r="O66" s="4">
        <f t="shared" ref="O66:O67" si="11">L66+N66</f>
        <v>0</v>
      </c>
    </row>
    <row r="67" spans="1:15" ht="24.75" outlineLevel="2" thickBot="1">
      <c r="A67" s="23" t="s">
        <v>454</v>
      </c>
      <c r="B67" s="6" t="s">
        <v>141</v>
      </c>
      <c r="C67" s="3">
        <v>2</v>
      </c>
      <c r="D67" s="6" t="s">
        <v>144</v>
      </c>
      <c r="E67" s="2" t="s">
        <v>732</v>
      </c>
      <c r="F67" s="6" t="s">
        <v>4</v>
      </c>
      <c r="G67" s="6" t="s">
        <v>140</v>
      </c>
      <c r="H67" s="6" t="s">
        <v>144</v>
      </c>
      <c r="I67" s="6" t="s">
        <v>541</v>
      </c>
      <c r="J67" s="8"/>
      <c r="K67" s="49">
        <v>293</v>
      </c>
      <c r="L67" s="4">
        <f t="shared" si="9"/>
        <v>0</v>
      </c>
      <c r="M67" s="22">
        <v>0.2</v>
      </c>
      <c r="N67" s="4">
        <f t="shared" si="10"/>
        <v>0</v>
      </c>
      <c r="O67" s="4">
        <f t="shared" si="11"/>
        <v>0</v>
      </c>
    </row>
    <row r="68" spans="1:15" s="45" customFormat="1" ht="15.75" thickBot="1">
      <c r="A68" s="54" t="s">
        <v>474</v>
      </c>
      <c r="B68" s="55"/>
      <c r="C68" s="55"/>
      <c r="D68" s="55"/>
      <c r="E68" s="55"/>
      <c r="F68" s="55"/>
      <c r="G68" s="55"/>
      <c r="H68" s="55"/>
      <c r="I68" s="55"/>
      <c r="J68" s="55"/>
      <c r="K68" s="56"/>
      <c r="L68" s="24">
        <f>SUBTOTAL(9,L66:L67)</f>
        <v>0</v>
      </c>
      <c r="M68" s="25"/>
      <c r="N68" s="26">
        <f>SUBTOTAL(9,N66:N67)</f>
        <v>0</v>
      </c>
      <c r="O68" s="26">
        <f>SUBTOTAL(9,O66:O67)</f>
        <v>0</v>
      </c>
    </row>
    <row r="69" spans="1:15" ht="24" outlineLevel="2">
      <c r="A69" s="23" t="s">
        <v>455</v>
      </c>
      <c r="B69" s="6" t="s">
        <v>155</v>
      </c>
      <c r="C69" s="3">
        <v>1</v>
      </c>
      <c r="D69" s="6" t="s">
        <v>156</v>
      </c>
      <c r="E69" s="2" t="s">
        <v>733</v>
      </c>
      <c r="F69" s="6" t="s">
        <v>4</v>
      </c>
      <c r="G69" s="6" t="s">
        <v>157</v>
      </c>
      <c r="H69" s="28" t="s">
        <v>543</v>
      </c>
      <c r="I69" s="6" t="s">
        <v>539</v>
      </c>
      <c r="J69" s="8"/>
      <c r="K69" s="49">
        <v>18550</v>
      </c>
      <c r="L69" s="4">
        <f t="shared" ref="L69:L85" si="12">J69*K69</f>
        <v>0</v>
      </c>
      <c r="M69" s="22">
        <v>0.2</v>
      </c>
      <c r="N69" s="4">
        <f t="shared" ref="N69:N85" si="13">L69*M69</f>
        <v>0</v>
      </c>
      <c r="O69" s="4">
        <f t="shared" ref="O69:O85" si="14">L69+N69</f>
        <v>0</v>
      </c>
    </row>
    <row r="70" spans="1:15" ht="24" outlineLevel="2">
      <c r="A70" s="23" t="s">
        <v>455</v>
      </c>
      <c r="B70" s="6" t="s">
        <v>155</v>
      </c>
      <c r="C70" s="3">
        <v>2</v>
      </c>
      <c r="D70" s="6" t="s">
        <v>158</v>
      </c>
      <c r="E70" s="2" t="s">
        <v>734</v>
      </c>
      <c r="F70" s="6" t="s">
        <v>4</v>
      </c>
      <c r="G70" s="6" t="s">
        <v>157</v>
      </c>
      <c r="H70" s="28" t="s">
        <v>544</v>
      </c>
      <c r="I70" s="6" t="s">
        <v>539</v>
      </c>
      <c r="J70" s="8"/>
      <c r="K70" s="49">
        <v>18000</v>
      </c>
      <c r="L70" s="4">
        <f t="shared" si="12"/>
        <v>0</v>
      </c>
      <c r="M70" s="22">
        <v>0.2</v>
      </c>
      <c r="N70" s="4">
        <f t="shared" si="13"/>
        <v>0</v>
      </c>
      <c r="O70" s="4">
        <f t="shared" si="14"/>
        <v>0</v>
      </c>
    </row>
    <row r="71" spans="1:15" ht="24" outlineLevel="2">
      <c r="A71" s="23" t="s">
        <v>455</v>
      </c>
      <c r="B71" s="6" t="s">
        <v>155</v>
      </c>
      <c r="C71" s="3">
        <v>3</v>
      </c>
      <c r="D71" s="6" t="s">
        <v>159</v>
      </c>
      <c r="E71" s="2" t="s">
        <v>735</v>
      </c>
      <c r="F71" s="6" t="s">
        <v>4</v>
      </c>
      <c r="G71" s="6" t="s">
        <v>157</v>
      </c>
      <c r="H71" s="28" t="s">
        <v>545</v>
      </c>
      <c r="I71" s="6" t="s">
        <v>539</v>
      </c>
      <c r="J71" s="8"/>
      <c r="K71" s="49">
        <v>18550</v>
      </c>
      <c r="L71" s="4">
        <f t="shared" si="12"/>
        <v>0</v>
      </c>
      <c r="M71" s="22">
        <v>0.2</v>
      </c>
      <c r="N71" s="4">
        <f t="shared" si="13"/>
        <v>0</v>
      </c>
      <c r="O71" s="4">
        <f t="shared" si="14"/>
        <v>0</v>
      </c>
    </row>
    <row r="72" spans="1:15" ht="24" outlineLevel="2">
      <c r="A72" s="23" t="s">
        <v>455</v>
      </c>
      <c r="B72" s="6" t="s">
        <v>155</v>
      </c>
      <c r="C72" s="3">
        <v>4</v>
      </c>
      <c r="D72" s="6" t="s">
        <v>160</v>
      </c>
      <c r="E72" s="2" t="s">
        <v>736</v>
      </c>
      <c r="F72" s="6" t="s">
        <v>4</v>
      </c>
      <c r="G72" s="6" t="s">
        <v>157</v>
      </c>
      <c r="H72" s="28" t="s">
        <v>546</v>
      </c>
      <c r="I72" s="6" t="s">
        <v>539</v>
      </c>
      <c r="J72" s="8"/>
      <c r="K72" s="49">
        <v>18000</v>
      </c>
      <c r="L72" s="4">
        <f t="shared" si="12"/>
        <v>0</v>
      </c>
      <c r="M72" s="22">
        <v>0.2</v>
      </c>
      <c r="N72" s="4">
        <f t="shared" si="13"/>
        <v>0</v>
      </c>
      <c r="O72" s="4">
        <f t="shared" si="14"/>
        <v>0</v>
      </c>
    </row>
    <row r="73" spans="1:15" ht="24" outlineLevel="2">
      <c r="A73" s="23" t="s">
        <v>455</v>
      </c>
      <c r="B73" s="6" t="s">
        <v>155</v>
      </c>
      <c r="C73" s="3">
        <v>5</v>
      </c>
      <c r="D73" s="6" t="s">
        <v>161</v>
      </c>
      <c r="E73" s="2" t="s">
        <v>737</v>
      </c>
      <c r="F73" s="6" t="s">
        <v>4</v>
      </c>
      <c r="G73" s="6" t="s">
        <v>157</v>
      </c>
      <c r="H73" s="28" t="s">
        <v>547</v>
      </c>
      <c r="I73" s="6" t="s">
        <v>539</v>
      </c>
      <c r="J73" s="8"/>
      <c r="K73" s="49">
        <v>18550</v>
      </c>
      <c r="L73" s="4">
        <f t="shared" si="12"/>
        <v>0</v>
      </c>
      <c r="M73" s="22">
        <v>0.2</v>
      </c>
      <c r="N73" s="4">
        <f t="shared" si="13"/>
        <v>0</v>
      </c>
      <c r="O73" s="4">
        <f t="shared" si="14"/>
        <v>0</v>
      </c>
    </row>
    <row r="74" spans="1:15" ht="24" outlineLevel="2">
      <c r="A74" s="23" t="s">
        <v>455</v>
      </c>
      <c r="B74" s="6" t="s">
        <v>155</v>
      </c>
      <c r="C74" s="3">
        <v>6</v>
      </c>
      <c r="D74" s="6" t="s">
        <v>162</v>
      </c>
      <c r="E74" s="2" t="s">
        <v>738</v>
      </c>
      <c r="F74" s="6" t="s">
        <v>4</v>
      </c>
      <c r="G74" s="6" t="s">
        <v>157</v>
      </c>
      <c r="H74" s="28" t="s">
        <v>548</v>
      </c>
      <c r="I74" s="6" t="s">
        <v>539</v>
      </c>
      <c r="J74" s="8"/>
      <c r="K74" s="49">
        <v>18000</v>
      </c>
      <c r="L74" s="4">
        <f t="shared" si="12"/>
        <v>0</v>
      </c>
      <c r="M74" s="22">
        <v>0.2</v>
      </c>
      <c r="N74" s="4">
        <f t="shared" si="13"/>
        <v>0</v>
      </c>
      <c r="O74" s="4">
        <f t="shared" si="14"/>
        <v>0</v>
      </c>
    </row>
    <row r="75" spans="1:15" ht="24" outlineLevel="2">
      <c r="A75" s="23" t="s">
        <v>455</v>
      </c>
      <c r="B75" s="6" t="s">
        <v>155</v>
      </c>
      <c r="C75" s="3">
        <v>7</v>
      </c>
      <c r="D75" s="6" t="s">
        <v>163</v>
      </c>
      <c r="E75" s="2" t="s">
        <v>739</v>
      </c>
      <c r="F75" s="6" t="s">
        <v>4</v>
      </c>
      <c r="G75" s="6" t="s">
        <v>157</v>
      </c>
      <c r="H75" s="28" t="s">
        <v>549</v>
      </c>
      <c r="I75" s="6" t="s">
        <v>539</v>
      </c>
      <c r="J75" s="8"/>
      <c r="K75" s="49">
        <v>18550</v>
      </c>
      <c r="L75" s="4">
        <f t="shared" si="12"/>
        <v>0</v>
      </c>
      <c r="M75" s="22">
        <v>0.2</v>
      </c>
      <c r="N75" s="4">
        <f t="shared" si="13"/>
        <v>0</v>
      </c>
      <c r="O75" s="4">
        <f t="shared" si="14"/>
        <v>0</v>
      </c>
    </row>
    <row r="76" spans="1:15" ht="24" outlineLevel="2">
      <c r="A76" s="23" t="s">
        <v>455</v>
      </c>
      <c r="B76" s="6" t="s">
        <v>155</v>
      </c>
      <c r="C76" s="3">
        <v>8</v>
      </c>
      <c r="D76" s="6" t="s">
        <v>164</v>
      </c>
      <c r="E76" s="2" t="s">
        <v>740</v>
      </c>
      <c r="F76" s="6" t="s">
        <v>4</v>
      </c>
      <c r="G76" s="6" t="s">
        <v>157</v>
      </c>
      <c r="H76" s="28" t="s">
        <v>550</v>
      </c>
      <c r="I76" s="6" t="s">
        <v>539</v>
      </c>
      <c r="J76" s="8"/>
      <c r="K76" s="49">
        <v>18000</v>
      </c>
      <c r="L76" s="4">
        <f t="shared" si="12"/>
        <v>0</v>
      </c>
      <c r="M76" s="22">
        <v>0.2</v>
      </c>
      <c r="N76" s="4">
        <f t="shared" si="13"/>
        <v>0</v>
      </c>
      <c r="O76" s="4">
        <f t="shared" si="14"/>
        <v>0</v>
      </c>
    </row>
    <row r="77" spans="1:15" ht="27" outlineLevel="2">
      <c r="A77" s="23" t="s">
        <v>455</v>
      </c>
      <c r="B77" s="6" t="s">
        <v>155</v>
      </c>
      <c r="C77" s="3">
        <v>9</v>
      </c>
      <c r="D77" s="6" t="s">
        <v>165</v>
      </c>
      <c r="E77" s="2" t="s">
        <v>741</v>
      </c>
      <c r="F77" s="6" t="s">
        <v>4</v>
      </c>
      <c r="G77" s="6" t="s">
        <v>157</v>
      </c>
      <c r="H77" s="28" t="s">
        <v>551</v>
      </c>
      <c r="I77" s="6" t="s">
        <v>539</v>
      </c>
      <c r="J77" s="8"/>
      <c r="K77" s="49">
        <v>18550</v>
      </c>
      <c r="L77" s="4">
        <f t="shared" si="12"/>
        <v>0</v>
      </c>
      <c r="M77" s="22">
        <v>0.2</v>
      </c>
      <c r="N77" s="4">
        <f t="shared" si="13"/>
        <v>0</v>
      </c>
      <c r="O77" s="4">
        <f t="shared" si="14"/>
        <v>0</v>
      </c>
    </row>
    <row r="78" spans="1:15" ht="24" outlineLevel="2">
      <c r="A78" s="23" t="s">
        <v>455</v>
      </c>
      <c r="B78" s="6" t="s">
        <v>155</v>
      </c>
      <c r="C78" s="3">
        <v>10</v>
      </c>
      <c r="D78" s="6" t="s">
        <v>166</v>
      </c>
      <c r="E78" s="2" t="s">
        <v>742</v>
      </c>
      <c r="F78" s="6" t="s">
        <v>4</v>
      </c>
      <c r="G78" s="6" t="s">
        <v>157</v>
      </c>
      <c r="H78" s="28" t="s">
        <v>552</v>
      </c>
      <c r="I78" s="6" t="s">
        <v>539</v>
      </c>
      <c r="J78" s="8"/>
      <c r="K78" s="49">
        <v>18000</v>
      </c>
      <c r="L78" s="4">
        <f t="shared" si="12"/>
        <v>0</v>
      </c>
      <c r="M78" s="22">
        <v>0.2</v>
      </c>
      <c r="N78" s="4">
        <f t="shared" si="13"/>
        <v>0</v>
      </c>
      <c r="O78" s="4">
        <f t="shared" si="14"/>
        <v>0</v>
      </c>
    </row>
    <row r="79" spans="1:15" ht="48" outlineLevel="2">
      <c r="A79" s="23" t="s">
        <v>455</v>
      </c>
      <c r="B79" s="6" t="s">
        <v>155</v>
      </c>
      <c r="C79" s="3">
        <v>11</v>
      </c>
      <c r="D79" s="6" t="s">
        <v>167</v>
      </c>
      <c r="E79" s="2" t="s">
        <v>743</v>
      </c>
      <c r="F79" s="6" t="s">
        <v>4</v>
      </c>
      <c r="G79" s="6" t="s">
        <v>149</v>
      </c>
      <c r="H79" s="28" t="s">
        <v>553</v>
      </c>
      <c r="I79" s="6" t="s">
        <v>539</v>
      </c>
      <c r="J79" s="8"/>
      <c r="K79" s="49">
        <v>10200</v>
      </c>
      <c r="L79" s="4">
        <f t="shared" si="12"/>
        <v>0</v>
      </c>
      <c r="M79" s="22">
        <v>0.2</v>
      </c>
      <c r="N79" s="4">
        <f t="shared" si="13"/>
        <v>0</v>
      </c>
      <c r="O79" s="4">
        <f t="shared" si="14"/>
        <v>0</v>
      </c>
    </row>
    <row r="80" spans="1:15" ht="48" outlineLevel="2">
      <c r="A80" s="33" t="s">
        <v>455</v>
      </c>
      <c r="B80" s="34" t="s">
        <v>155</v>
      </c>
      <c r="C80" s="35">
        <v>12</v>
      </c>
      <c r="D80" s="34" t="s">
        <v>168</v>
      </c>
      <c r="E80" s="2" t="s">
        <v>744</v>
      </c>
      <c r="F80" s="34" t="s">
        <v>4</v>
      </c>
      <c r="G80" s="34" t="s">
        <v>149</v>
      </c>
      <c r="H80" s="36" t="s">
        <v>554</v>
      </c>
      <c r="I80" s="34" t="s">
        <v>539</v>
      </c>
      <c r="J80" s="37"/>
      <c r="K80" s="50">
        <v>9100</v>
      </c>
      <c r="L80" s="38">
        <f t="shared" si="12"/>
        <v>0</v>
      </c>
      <c r="M80" s="39">
        <v>0.2</v>
      </c>
      <c r="N80" s="38">
        <f t="shared" si="13"/>
        <v>0</v>
      </c>
      <c r="O80" s="38">
        <f t="shared" si="14"/>
        <v>0</v>
      </c>
    </row>
    <row r="81" spans="1:15" s="43" customFormat="1" ht="36" outlineLevel="2">
      <c r="A81" s="23" t="s">
        <v>455</v>
      </c>
      <c r="B81" s="6" t="s">
        <v>155</v>
      </c>
      <c r="C81" s="3">
        <v>13</v>
      </c>
      <c r="D81" s="6" t="s">
        <v>169</v>
      </c>
      <c r="E81" s="2" t="s">
        <v>745</v>
      </c>
      <c r="F81" s="6" t="s">
        <v>9</v>
      </c>
      <c r="G81" s="6" t="s">
        <v>19</v>
      </c>
      <c r="H81" s="28" t="s">
        <v>555</v>
      </c>
      <c r="I81" s="6" t="s">
        <v>539</v>
      </c>
      <c r="J81" s="8"/>
      <c r="K81" s="49">
        <v>990</v>
      </c>
      <c r="L81" s="4">
        <f t="shared" si="12"/>
        <v>0</v>
      </c>
      <c r="M81" s="22">
        <v>0.2</v>
      </c>
      <c r="N81" s="4">
        <f t="shared" si="13"/>
        <v>0</v>
      </c>
      <c r="O81" s="4">
        <f t="shared" si="14"/>
        <v>0</v>
      </c>
    </row>
    <row r="82" spans="1:15" s="43" customFormat="1" ht="24" outlineLevel="2">
      <c r="A82" s="23" t="s">
        <v>455</v>
      </c>
      <c r="B82" s="6" t="s">
        <v>155</v>
      </c>
      <c r="C82" s="3">
        <v>14</v>
      </c>
      <c r="D82" s="6" t="s">
        <v>170</v>
      </c>
      <c r="E82" s="2" t="s">
        <v>746</v>
      </c>
      <c r="F82" s="6" t="s">
        <v>9</v>
      </c>
      <c r="G82" s="6" t="s">
        <v>13</v>
      </c>
      <c r="H82" s="28" t="s">
        <v>556</v>
      </c>
      <c r="I82" s="6" t="s">
        <v>539</v>
      </c>
      <c r="J82" s="8"/>
      <c r="K82" s="49">
        <v>8131</v>
      </c>
      <c r="L82" s="4">
        <f t="shared" si="12"/>
        <v>0</v>
      </c>
      <c r="M82" s="22">
        <v>0.2</v>
      </c>
      <c r="N82" s="4">
        <f t="shared" si="13"/>
        <v>0</v>
      </c>
      <c r="O82" s="4">
        <f t="shared" si="14"/>
        <v>0</v>
      </c>
    </row>
    <row r="83" spans="1:15" s="43" customFormat="1" ht="48" outlineLevel="2">
      <c r="A83" s="23" t="s">
        <v>455</v>
      </c>
      <c r="B83" s="6" t="s">
        <v>155</v>
      </c>
      <c r="C83" s="3">
        <v>15</v>
      </c>
      <c r="D83" s="6" t="s">
        <v>171</v>
      </c>
      <c r="E83" s="2" t="s">
        <v>747</v>
      </c>
      <c r="F83" s="6" t="s">
        <v>4</v>
      </c>
      <c r="G83" s="6" t="s">
        <v>172</v>
      </c>
      <c r="H83" s="28" t="s">
        <v>171</v>
      </c>
      <c r="I83" s="6" t="s">
        <v>539</v>
      </c>
      <c r="J83" s="8"/>
      <c r="K83" s="49">
        <v>25500</v>
      </c>
      <c r="L83" s="4">
        <f t="shared" si="12"/>
        <v>0</v>
      </c>
      <c r="M83" s="22">
        <v>0.2</v>
      </c>
      <c r="N83" s="4">
        <f t="shared" si="13"/>
        <v>0</v>
      </c>
      <c r="O83" s="4">
        <f t="shared" si="14"/>
        <v>0</v>
      </c>
    </row>
    <row r="84" spans="1:15" s="43" customFormat="1" ht="36" outlineLevel="2">
      <c r="A84" s="23" t="s">
        <v>455</v>
      </c>
      <c r="B84" s="6" t="s">
        <v>155</v>
      </c>
      <c r="C84" s="3">
        <v>16</v>
      </c>
      <c r="D84" s="6" t="s">
        <v>173</v>
      </c>
      <c r="E84" s="2" t="s">
        <v>748</v>
      </c>
      <c r="F84" s="6" t="s">
        <v>4</v>
      </c>
      <c r="G84" s="6" t="s">
        <v>172</v>
      </c>
      <c r="H84" s="28" t="s">
        <v>173</v>
      </c>
      <c r="I84" s="6" t="s">
        <v>539</v>
      </c>
      <c r="J84" s="8"/>
      <c r="K84" s="49">
        <v>25500</v>
      </c>
      <c r="L84" s="4">
        <f t="shared" si="12"/>
        <v>0</v>
      </c>
      <c r="M84" s="22">
        <v>0.2</v>
      </c>
      <c r="N84" s="4">
        <f t="shared" si="13"/>
        <v>0</v>
      </c>
      <c r="O84" s="4">
        <f t="shared" si="14"/>
        <v>0</v>
      </c>
    </row>
    <row r="85" spans="1:15" s="43" customFormat="1" ht="24" outlineLevel="2">
      <c r="A85" s="23" t="s">
        <v>455</v>
      </c>
      <c r="B85" s="6" t="s">
        <v>155</v>
      </c>
      <c r="C85" s="3">
        <v>17</v>
      </c>
      <c r="D85" s="6" t="s">
        <v>174</v>
      </c>
      <c r="E85" s="2" t="s">
        <v>749</v>
      </c>
      <c r="F85" s="6" t="s">
        <v>4</v>
      </c>
      <c r="G85" s="2" t="s">
        <v>175</v>
      </c>
      <c r="H85" s="30" t="s">
        <v>174</v>
      </c>
      <c r="I85" s="6" t="s">
        <v>539</v>
      </c>
      <c r="J85" s="8"/>
      <c r="K85" s="49">
        <v>2950</v>
      </c>
      <c r="L85" s="4">
        <f t="shared" si="12"/>
        <v>0</v>
      </c>
      <c r="M85" s="22">
        <v>0.2</v>
      </c>
      <c r="N85" s="4">
        <f t="shared" si="13"/>
        <v>0</v>
      </c>
      <c r="O85" s="4">
        <f t="shared" si="14"/>
        <v>0</v>
      </c>
    </row>
    <row r="86" spans="1:15" s="45" customFormat="1" ht="15.75" thickBot="1">
      <c r="A86" s="51" t="s">
        <v>475</v>
      </c>
      <c r="B86" s="52"/>
      <c r="C86" s="52"/>
      <c r="D86" s="52"/>
      <c r="E86" s="52"/>
      <c r="F86" s="52"/>
      <c r="G86" s="52"/>
      <c r="H86" s="52"/>
      <c r="I86" s="52"/>
      <c r="J86" s="52"/>
      <c r="K86" s="53"/>
      <c r="L86" s="40">
        <f>SUBTOTAL(9,L69:L85)</f>
        <v>0</v>
      </c>
      <c r="M86" s="41"/>
      <c r="N86" s="42">
        <f>SUBTOTAL(9,N69:N85)</f>
        <v>0</v>
      </c>
      <c r="O86" s="42">
        <f>SUBTOTAL(9,O69:O85)</f>
        <v>0</v>
      </c>
    </row>
    <row r="87" spans="1:15" ht="24.75" outlineLevel="2" thickBot="1">
      <c r="A87" s="23" t="s">
        <v>456</v>
      </c>
      <c r="B87" s="6" t="s">
        <v>177</v>
      </c>
      <c r="C87" s="3">
        <v>1</v>
      </c>
      <c r="D87" s="6" t="s">
        <v>177</v>
      </c>
      <c r="E87" s="2" t="s">
        <v>750</v>
      </c>
      <c r="F87" s="6" t="s">
        <v>4</v>
      </c>
      <c r="G87" s="6" t="s">
        <v>110</v>
      </c>
      <c r="H87" s="27" t="s">
        <v>557</v>
      </c>
      <c r="I87" s="28" t="s">
        <v>542</v>
      </c>
      <c r="J87" s="8"/>
      <c r="K87" s="4">
        <v>68780</v>
      </c>
      <c r="L87" s="4">
        <f t="shared" ref="L87" si="15">J87*K87</f>
        <v>0</v>
      </c>
      <c r="M87" s="22">
        <v>0.2</v>
      </c>
      <c r="N87" s="4">
        <f t="shared" ref="N87" si="16">L87*M87</f>
        <v>0</v>
      </c>
      <c r="O87" s="4">
        <f t="shared" ref="O87" si="17">L87+N87</f>
        <v>0</v>
      </c>
    </row>
    <row r="88" spans="1:15" s="45" customFormat="1" ht="15.75" thickBot="1">
      <c r="A88" s="54" t="s">
        <v>476</v>
      </c>
      <c r="B88" s="55"/>
      <c r="C88" s="55"/>
      <c r="D88" s="55"/>
      <c r="E88" s="55"/>
      <c r="F88" s="55"/>
      <c r="G88" s="55"/>
      <c r="H88" s="55"/>
      <c r="I88" s="55"/>
      <c r="J88" s="55"/>
      <c r="K88" s="56"/>
      <c r="L88" s="24">
        <f>SUBTOTAL(9,L87:L87)</f>
        <v>0</v>
      </c>
      <c r="M88" s="25"/>
      <c r="N88" s="26">
        <f>SUBTOTAL(9,N87:N87)</f>
        <v>0</v>
      </c>
      <c r="O88" s="26">
        <f>SUBTOTAL(9,O87:O87)</f>
        <v>0</v>
      </c>
    </row>
    <row r="89" spans="1:15" outlineLevel="2">
      <c r="A89" s="23" t="s">
        <v>457</v>
      </c>
      <c r="B89" s="6" t="s">
        <v>179</v>
      </c>
      <c r="C89" s="3">
        <v>1</v>
      </c>
      <c r="D89" s="6" t="s">
        <v>180</v>
      </c>
      <c r="E89" s="2" t="s">
        <v>751</v>
      </c>
      <c r="F89" s="6" t="s">
        <v>4</v>
      </c>
      <c r="G89" s="2" t="s">
        <v>181</v>
      </c>
      <c r="H89" s="31" t="s">
        <v>180</v>
      </c>
      <c r="I89" s="6" t="s">
        <v>559</v>
      </c>
      <c r="J89" s="8"/>
      <c r="K89" s="49">
        <v>34350</v>
      </c>
      <c r="L89" s="4">
        <f t="shared" ref="L89:L91" si="18">J89*K89</f>
        <v>0</v>
      </c>
      <c r="M89" s="22">
        <v>0.2</v>
      </c>
      <c r="N89" s="4">
        <f t="shared" ref="N89:N91" si="19">L89*M89</f>
        <v>0</v>
      </c>
      <c r="O89" s="4">
        <f t="shared" ref="O89:O91" si="20">L89+N89</f>
        <v>0</v>
      </c>
    </row>
    <row r="90" spans="1:15" s="45" customFormat="1" ht="24" outlineLevel="2">
      <c r="A90" s="23" t="s">
        <v>457</v>
      </c>
      <c r="B90" s="6" t="s">
        <v>179</v>
      </c>
      <c r="C90" s="3">
        <v>2</v>
      </c>
      <c r="D90" s="6" t="s">
        <v>182</v>
      </c>
      <c r="E90" s="2" t="s">
        <v>752</v>
      </c>
      <c r="F90" s="6" t="s">
        <v>4</v>
      </c>
      <c r="G90" s="6" t="s">
        <v>183</v>
      </c>
      <c r="H90" s="29" t="s">
        <v>182</v>
      </c>
      <c r="I90" s="6" t="s">
        <v>559</v>
      </c>
      <c r="J90" s="8"/>
      <c r="K90" s="49">
        <v>58100</v>
      </c>
      <c r="L90" s="4">
        <f t="shared" si="18"/>
        <v>0</v>
      </c>
      <c r="M90" s="22">
        <v>0.2</v>
      </c>
      <c r="N90" s="4">
        <f t="shared" si="19"/>
        <v>0</v>
      </c>
      <c r="O90" s="4">
        <f t="shared" si="20"/>
        <v>0</v>
      </c>
    </row>
    <row r="91" spans="1:15" ht="12.75" outlineLevel="2" thickBot="1">
      <c r="A91" s="23" t="s">
        <v>457</v>
      </c>
      <c r="B91" s="6" t="s">
        <v>179</v>
      </c>
      <c r="C91" s="3">
        <v>3</v>
      </c>
      <c r="D91" s="6" t="s">
        <v>184</v>
      </c>
      <c r="E91" s="2" t="s">
        <v>753</v>
      </c>
      <c r="F91" s="6" t="s">
        <v>4</v>
      </c>
      <c r="G91" s="6" t="s">
        <v>185</v>
      </c>
      <c r="H91" s="29" t="s">
        <v>558</v>
      </c>
      <c r="I91" s="6" t="s">
        <v>559</v>
      </c>
      <c r="J91" s="8"/>
      <c r="K91" s="49">
        <v>50520</v>
      </c>
      <c r="L91" s="4">
        <f t="shared" si="18"/>
        <v>0</v>
      </c>
      <c r="M91" s="22">
        <v>0.2</v>
      </c>
      <c r="N91" s="4">
        <f t="shared" si="19"/>
        <v>0</v>
      </c>
      <c r="O91" s="4">
        <f t="shared" si="20"/>
        <v>0</v>
      </c>
    </row>
    <row r="92" spans="1:15" s="45" customFormat="1" ht="15.75" thickBot="1">
      <c r="A92" s="54" t="s">
        <v>477</v>
      </c>
      <c r="B92" s="55"/>
      <c r="C92" s="55"/>
      <c r="D92" s="55"/>
      <c r="E92" s="55"/>
      <c r="F92" s="55"/>
      <c r="G92" s="55"/>
      <c r="H92" s="55"/>
      <c r="I92" s="55"/>
      <c r="J92" s="55"/>
      <c r="K92" s="56"/>
      <c r="L92" s="24">
        <f>SUBTOTAL(9,L89:L91)</f>
        <v>0</v>
      </c>
      <c r="M92" s="25"/>
      <c r="N92" s="26">
        <f>SUBTOTAL(9,N89:N91)</f>
        <v>0</v>
      </c>
      <c r="O92" s="26">
        <f>SUBTOTAL(9,O89:O91)</f>
        <v>0</v>
      </c>
    </row>
    <row r="93" spans="1:15" ht="36" outlineLevel="2">
      <c r="A93" s="23" t="s">
        <v>458</v>
      </c>
      <c r="B93" s="6" t="s">
        <v>204</v>
      </c>
      <c r="C93" s="3">
        <v>1</v>
      </c>
      <c r="D93" s="6" t="s">
        <v>205</v>
      </c>
      <c r="E93" s="2" t="s">
        <v>754</v>
      </c>
      <c r="F93" s="6" t="s">
        <v>4</v>
      </c>
      <c r="G93" s="6" t="s">
        <v>13</v>
      </c>
      <c r="H93" s="29" t="s">
        <v>197</v>
      </c>
      <c r="I93" s="6" t="s">
        <v>592</v>
      </c>
      <c r="J93" s="8"/>
      <c r="K93" s="49">
        <v>2350</v>
      </c>
      <c r="L93" s="4">
        <f t="shared" ref="L93:L132" si="21">J93*K93</f>
        <v>0</v>
      </c>
      <c r="M93" s="22">
        <v>0.2</v>
      </c>
      <c r="N93" s="4">
        <f t="shared" ref="N93:N132" si="22">L93*M93</f>
        <v>0</v>
      </c>
      <c r="O93" s="4">
        <f t="shared" ref="O93:O132" si="23">L93+N93</f>
        <v>0</v>
      </c>
    </row>
    <row r="94" spans="1:15" s="45" customFormat="1" ht="36" outlineLevel="2">
      <c r="A94" s="23" t="s">
        <v>458</v>
      </c>
      <c r="B94" s="6" t="s">
        <v>204</v>
      </c>
      <c r="C94" s="3">
        <v>2</v>
      </c>
      <c r="D94" s="6" t="s">
        <v>206</v>
      </c>
      <c r="E94" s="2" t="s">
        <v>755</v>
      </c>
      <c r="F94" s="6" t="s">
        <v>4</v>
      </c>
      <c r="G94" s="6" t="s">
        <v>148</v>
      </c>
      <c r="H94" s="29" t="s">
        <v>560</v>
      </c>
      <c r="I94" s="6" t="s">
        <v>592</v>
      </c>
      <c r="J94" s="8"/>
      <c r="K94" s="49">
        <v>9830</v>
      </c>
      <c r="L94" s="4">
        <f t="shared" si="21"/>
        <v>0</v>
      </c>
      <c r="M94" s="22">
        <v>0.2</v>
      </c>
      <c r="N94" s="4">
        <f t="shared" si="22"/>
        <v>0</v>
      </c>
      <c r="O94" s="4">
        <f t="shared" si="23"/>
        <v>0</v>
      </c>
    </row>
    <row r="95" spans="1:15" ht="36" outlineLevel="2">
      <c r="A95" s="23" t="s">
        <v>458</v>
      </c>
      <c r="B95" s="6" t="s">
        <v>204</v>
      </c>
      <c r="C95" s="3">
        <v>3</v>
      </c>
      <c r="D95" s="6" t="s">
        <v>207</v>
      </c>
      <c r="E95" s="2" t="s">
        <v>756</v>
      </c>
      <c r="F95" s="6" t="s">
        <v>4</v>
      </c>
      <c r="G95" s="6" t="s">
        <v>13</v>
      </c>
      <c r="H95" s="29" t="s">
        <v>561</v>
      </c>
      <c r="I95" s="6" t="s">
        <v>592</v>
      </c>
      <c r="J95" s="8"/>
      <c r="K95" s="49">
        <v>4930</v>
      </c>
      <c r="L95" s="4">
        <f t="shared" si="21"/>
        <v>0</v>
      </c>
      <c r="M95" s="22">
        <v>0.2</v>
      </c>
      <c r="N95" s="4">
        <f t="shared" si="22"/>
        <v>0</v>
      </c>
      <c r="O95" s="4">
        <f t="shared" si="23"/>
        <v>0</v>
      </c>
    </row>
    <row r="96" spans="1:15" ht="36" outlineLevel="2">
      <c r="A96" s="23" t="s">
        <v>458</v>
      </c>
      <c r="B96" s="6" t="s">
        <v>204</v>
      </c>
      <c r="C96" s="3">
        <v>4</v>
      </c>
      <c r="D96" s="6" t="s">
        <v>208</v>
      </c>
      <c r="E96" s="2" t="s">
        <v>757</v>
      </c>
      <c r="F96" s="6" t="s">
        <v>4</v>
      </c>
      <c r="G96" s="6" t="s">
        <v>13</v>
      </c>
      <c r="H96" s="29" t="s">
        <v>366</v>
      </c>
      <c r="I96" s="6" t="s">
        <v>592</v>
      </c>
      <c r="J96" s="8"/>
      <c r="K96" s="49">
        <v>5630</v>
      </c>
      <c r="L96" s="4">
        <f t="shared" si="21"/>
        <v>0</v>
      </c>
      <c r="M96" s="22">
        <v>0.2</v>
      </c>
      <c r="N96" s="4">
        <f t="shared" si="22"/>
        <v>0</v>
      </c>
      <c r="O96" s="4">
        <f t="shared" si="23"/>
        <v>0</v>
      </c>
    </row>
    <row r="97" spans="1:15" ht="36" outlineLevel="2">
      <c r="A97" s="23" t="s">
        <v>458</v>
      </c>
      <c r="B97" s="6" t="s">
        <v>204</v>
      </c>
      <c r="C97" s="3">
        <v>5</v>
      </c>
      <c r="D97" s="6" t="s">
        <v>209</v>
      </c>
      <c r="E97" s="2" t="s">
        <v>758</v>
      </c>
      <c r="F97" s="6" t="s">
        <v>4</v>
      </c>
      <c r="G97" s="6" t="s">
        <v>91</v>
      </c>
      <c r="H97" s="29" t="s">
        <v>562</v>
      </c>
      <c r="I97" s="6" t="s">
        <v>592</v>
      </c>
      <c r="J97" s="8"/>
      <c r="K97" s="49">
        <v>3799</v>
      </c>
      <c r="L97" s="4">
        <f t="shared" si="21"/>
        <v>0</v>
      </c>
      <c r="M97" s="22">
        <v>0.2</v>
      </c>
      <c r="N97" s="4">
        <f t="shared" si="22"/>
        <v>0</v>
      </c>
      <c r="O97" s="4">
        <f t="shared" si="23"/>
        <v>0</v>
      </c>
    </row>
    <row r="98" spans="1:15" ht="36" outlineLevel="2">
      <c r="A98" s="23" t="s">
        <v>458</v>
      </c>
      <c r="B98" s="6" t="s">
        <v>204</v>
      </c>
      <c r="C98" s="3">
        <v>6</v>
      </c>
      <c r="D98" s="6" t="s">
        <v>210</v>
      </c>
      <c r="E98" s="2" t="s">
        <v>759</v>
      </c>
      <c r="F98" s="6" t="s">
        <v>4</v>
      </c>
      <c r="G98" s="6" t="s">
        <v>91</v>
      </c>
      <c r="H98" s="29" t="s">
        <v>563</v>
      </c>
      <c r="I98" s="6" t="s">
        <v>592</v>
      </c>
      <c r="J98" s="8"/>
      <c r="K98" s="49">
        <v>3799</v>
      </c>
      <c r="L98" s="4">
        <f t="shared" si="21"/>
        <v>0</v>
      </c>
      <c r="M98" s="22">
        <v>0.2</v>
      </c>
      <c r="N98" s="4">
        <f t="shared" si="22"/>
        <v>0</v>
      </c>
      <c r="O98" s="4">
        <f t="shared" si="23"/>
        <v>0</v>
      </c>
    </row>
    <row r="99" spans="1:15" ht="36" outlineLevel="2">
      <c r="A99" s="23" t="s">
        <v>458</v>
      </c>
      <c r="B99" s="6" t="s">
        <v>204</v>
      </c>
      <c r="C99" s="3">
        <v>7</v>
      </c>
      <c r="D99" s="6" t="s">
        <v>211</v>
      </c>
      <c r="E99" s="2" t="s">
        <v>760</v>
      </c>
      <c r="F99" s="6" t="s">
        <v>4</v>
      </c>
      <c r="G99" s="6" t="s">
        <v>13</v>
      </c>
      <c r="H99" s="29" t="s">
        <v>365</v>
      </c>
      <c r="I99" s="6" t="s">
        <v>592</v>
      </c>
      <c r="J99" s="8"/>
      <c r="K99" s="49">
        <v>5630</v>
      </c>
      <c r="L99" s="4">
        <f t="shared" si="21"/>
        <v>0</v>
      </c>
      <c r="M99" s="22">
        <v>0.2</v>
      </c>
      <c r="N99" s="4">
        <f t="shared" si="22"/>
        <v>0</v>
      </c>
      <c r="O99" s="4">
        <f t="shared" si="23"/>
        <v>0</v>
      </c>
    </row>
    <row r="100" spans="1:15" ht="36" outlineLevel="2">
      <c r="A100" s="23" t="s">
        <v>458</v>
      </c>
      <c r="B100" s="6" t="s">
        <v>204</v>
      </c>
      <c r="C100" s="3">
        <v>8</v>
      </c>
      <c r="D100" s="6" t="s">
        <v>212</v>
      </c>
      <c r="E100" s="2" t="s">
        <v>761</v>
      </c>
      <c r="F100" s="6" t="s">
        <v>4</v>
      </c>
      <c r="G100" s="6" t="s">
        <v>213</v>
      </c>
      <c r="H100" s="29" t="s">
        <v>564</v>
      </c>
      <c r="I100" s="6" t="s">
        <v>592</v>
      </c>
      <c r="J100" s="8"/>
      <c r="K100" s="49">
        <v>9690</v>
      </c>
      <c r="L100" s="4">
        <f t="shared" si="21"/>
        <v>0</v>
      </c>
      <c r="M100" s="22">
        <v>0.2</v>
      </c>
      <c r="N100" s="4">
        <f t="shared" si="22"/>
        <v>0</v>
      </c>
      <c r="O100" s="4">
        <f t="shared" si="23"/>
        <v>0</v>
      </c>
    </row>
    <row r="101" spans="1:15" ht="36" outlineLevel="2">
      <c r="A101" s="23" t="s">
        <v>458</v>
      </c>
      <c r="B101" s="6" t="s">
        <v>204</v>
      </c>
      <c r="C101" s="3">
        <v>9</v>
      </c>
      <c r="D101" s="6" t="s">
        <v>214</v>
      </c>
      <c r="E101" s="2" t="s">
        <v>762</v>
      </c>
      <c r="F101" s="6" t="s">
        <v>4</v>
      </c>
      <c r="G101" s="6" t="s">
        <v>213</v>
      </c>
      <c r="H101" s="29" t="s">
        <v>565</v>
      </c>
      <c r="I101" s="6" t="s">
        <v>592</v>
      </c>
      <c r="J101" s="8"/>
      <c r="K101" s="49">
        <v>9690</v>
      </c>
      <c r="L101" s="4">
        <f t="shared" si="21"/>
        <v>0</v>
      </c>
      <c r="M101" s="22">
        <v>0.2</v>
      </c>
      <c r="N101" s="4">
        <f t="shared" si="22"/>
        <v>0</v>
      </c>
      <c r="O101" s="4">
        <f t="shared" si="23"/>
        <v>0</v>
      </c>
    </row>
    <row r="102" spans="1:15" s="45" customFormat="1" ht="36" outlineLevel="2">
      <c r="A102" s="23" t="s">
        <v>458</v>
      </c>
      <c r="B102" s="6" t="s">
        <v>204</v>
      </c>
      <c r="C102" s="3">
        <v>10</v>
      </c>
      <c r="D102" s="6" t="s">
        <v>215</v>
      </c>
      <c r="E102" s="2" t="s">
        <v>763</v>
      </c>
      <c r="F102" s="6" t="s">
        <v>4</v>
      </c>
      <c r="G102" s="6" t="s">
        <v>96</v>
      </c>
      <c r="H102" s="29" t="s">
        <v>566</v>
      </c>
      <c r="I102" s="6" t="s">
        <v>592</v>
      </c>
      <c r="J102" s="8"/>
      <c r="K102" s="49">
        <v>2098</v>
      </c>
      <c r="L102" s="4">
        <f t="shared" si="21"/>
        <v>0</v>
      </c>
      <c r="M102" s="22">
        <v>0.2</v>
      </c>
      <c r="N102" s="4">
        <f t="shared" si="22"/>
        <v>0</v>
      </c>
      <c r="O102" s="4">
        <f t="shared" si="23"/>
        <v>0</v>
      </c>
    </row>
    <row r="103" spans="1:15" ht="36" outlineLevel="2">
      <c r="A103" s="23" t="s">
        <v>458</v>
      </c>
      <c r="B103" s="6" t="s">
        <v>204</v>
      </c>
      <c r="C103" s="3">
        <v>11</v>
      </c>
      <c r="D103" s="6" t="s">
        <v>201</v>
      </c>
      <c r="E103" s="2" t="s">
        <v>764</v>
      </c>
      <c r="F103" s="6" t="s">
        <v>4</v>
      </c>
      <c r="G103" s="6" t="s">
        <v>19</v>
      </c>
      <c r="H103" s="29" t="s">
        <v>567</v>
      </c>
      <c r="I103" s="6" t="s">
        <v>592</v>
      </c>
      <c r="J103" s="8"/>
      <c r="K103" s="49">
        <v>8072</v>
      </c>
      <c r="L103" s="4">
        <f t="shared" si="21"/>
        <v>0</v>
      </c>
      <c r="M103" s="22">
        <v>0.2</v>
      </c>
      <c r="N103" s="4">
        <f t="shared" si="22"/>
        <v>0</v>
      </c>
      <c r="O103" s="4">
        <f t="shared" si="23"/>
        <v>0</v>
      </c>
    </row>
    <row r="104" spans="1:15" s="45" customFormat="1" ht="36" outlineLevel="2">
      <c r="A104" s="23" t="s">
        <v>458</v>
      </c>
      <c r="B104" s="6" t="s">
        <v>204</v>
      </c>
      <c r="C104" s="3">
        <v>12</v>
      </c>
      <c r="D104" s="6" t="s">
        <v>216</v>
      </c>
      <c r="E104" s="2" t="s">
        <v>765</v>
      </c>
      <c r="F104" s="6" t="s">
        <v>4</v>
      </c>
      <c r="G104" s="6" t="s">
        <v>217</v>
      </c>
      <c r="H104" s="29" t="s">
        <v>188</v>
      </c>
      <c r="I104" s="6" t="s">
        <v>592</v>
      </c>
      <c r="J104" s="8"/>
      <c r="K104" s="49">
        <v>5300</v>
      </c>
      <c r="L104" s="4">
        <f t="shared" si="21"/>
        <v>0</v>
      </c>
      <c r="M104" s="22">
        <v>0.2</v>
      </c>
      <c r="N104" s="4">
        <f t="shared" si="22"/>
        <v>0</v>
      </c>
      <c r="O104" s="4">
        <f t="shared" si="23"/>
        <v>0</v>
      </c>
    </row>
    <row r="105" spans="1:15" ht="36" outlineLevel="2">
      <c r="A105" s="23" t="s">
        <v>458</v>
      </c>
      <c r="B105" s="6" t="s">
        <v>204</v>
      </c>
      <c r="C105" s="3">
        <v>13</v>
      </c>
      <c r="D105" s="6" t="s">
        <v>218</v>
      </c>
      <c r="E105" s="2" t="s">
        <v>766</v>
      </c>
      <c r="F105" s="6" t="s">
        <v>4</v>
      </c>
      <c r="G105" s="6" t="s">
        <v>139</v>
      </c>
      <c r="H105" s="29" t="s">
        <v>568</v>
      </c>
      <c r="I105" s="6" t="s">
        <v>592</v>
      </c>
      <c r="J105" s="8"/>
      <c r="K105" s="49">
        <v>7803</v>
      </c>
      <c r="L105" s="4">
        <f t="shared" si="21"/>
        <v>0</v>
      </c>
      <c r="M105" s="22">
        <v>0.2</v>
      </c>
      <c r="N105" s="4">
        <f t="shared" si="22"/>
        <v>0</v>
      </c>
      <c r="O105" s="4">
        <f t="shared" si="23"/>
        <v>0</v>
      </c>
    </row>
    <row r="106" spans="1:15" ht="36" outlineLevel="2">
      <c r="A106" s="23" t="s">
        <v>458</v>
      </c>
      <c r="B106" s="6" t="s">
        <v>204</v>
      </c>
      <c r="C106" s="3">
        <v>14</v>
      </c>
      <c r="D106" s="6" t="s">
        <v>219</v>
      </c>
      <c r="E106" s="2" t="s">
        <v>767</v>
      </c>
      <c r="F106" s="6" t="s">
        <v>4</v>
      </c>
      <c r="G106" s="6" t="s">
        <v>220</v>
      </c>
      <c r="H106" s="29" t="s">
        <v>569</v>
      </c>
      <c r="I106" s="6" t="s">
        <v>592</v>
      </c>
      <c r="J106" s="8"/>
      <c r="K106" s="49">
        <v>3358</v>
      </c>
      <c r="L106" s="4">
        <f t="shared" si="21"/>
        <v>0</v>
      </c>
      <c r="M106" s="22">
        <v>0.2</v>
      </c>
      <c r="N106" s="4">
        <f t="shared" si="22"/>
        <v>0</v>
      </c>
      <c r="O106" s="4">
        <f t="shared" si="23"/>
        <v>0</v>
      </c>
    </row>
    <row r="107" spans="1:15" ht="36" outlineLevel="2">
      <c r="A107" s="23" t="s">
        <v>458</v>
      </c>
      <c r="B107" s="6" t="s">
        <v>204</v>
      </c>
      <c r="C107" s="3">
        <v>15</v>
      </c>
      <c r="D107" s="6" t="s">
        <v>221</v>
      </c>
      <c r="E107" s="2" t="s">
        <v>768</v>
      </c>
      <c r="F107" s="6" t="s">
        <v>146</v>
      </c>
      <c r="G107" s="6" t="s">
        <v>102</v>
      </c>
      <c r="H107" s="29" t="s">
        <v>570</v>
      </c>
      <c r="I107" s="6" t="s">
        <v>592</v>
      </c>
      <c r="J107" s="8"/>
      <c r="K107" s="49">
        <v>571</v>
      </c>
      <c r="L107" s="4">
        <f t="shared" si="21"/>
        <v>0</v>
      </c>
      <c r="M107" s="22">
        <v>0.2</v>
      </c>
      <c r="N107" s="4">
        <f t="shared" si="22"/>
        <v>0</v>
      </c>
      <c r="O107" s="4">
        <f t="shared" si="23"/>
        <v>0</v>
      </c>
    </row>
    <row r="108" spans="1:15" s="45" customFormat="1" ht="36" outlineLevel="2">
      <c r="A108" s="23" t="s">
        <v>458</v>
      </c>
      <c r="B108" s="6" t="s">
        <v>204</v>
      </c>
      <c r="C108" s="3">
        <v>16</v>
      </c>
      <c r="D108" s="6" t="s">
        <v>222</v>
      </c>
      <c r="E108" s="2" t="s">
        <v>769</v>
      </c>
      <c r="F108" s="6" t="s">
        <v>4</v>
      </c>
      <c r="G108" s="6" t="s">
        <v>223</v>
      </c>
      <c r="H108" s="29" t="s">
        <v>571</v>
      </c>
      <c r="I108" s="6" t="s">
        <v>592</v>
      </c>
      <c r="J108" s="8"/>
      <c r="K108" s="49">
        <v>7502</v>
      </c>
      <c r="L108" s="4">
        <f t="shared" si="21"/>
        <v>0</v>
      </c>
      <c r="M108" s="22">
        <v>0.2</v>
      </c>
      <c r="N108" s="4">
        <f t="shared" si="22"/>
        <v>0</v>
      </c>
      <c r="O108" s="4">
        <f t="shared" si="23"/>
        <v>0</v>
      </c>
    </row>
    <row r="109" spans="1:15" ht="36" outlineLevel="2">
      <c r="A109" s="23" t="s">
        <v>458</v>
      </c>
      <c r="B109" s="6" t="s">
        <v>204</v>
      </c>
      <c r="C109" s="3">
        <v>17</v>
      </c>
      <c r="D109" s="6" t="s">
        <v>224</v>
      </c>
      <c r="E109" s="2" t="s">
        <v>770</v>
      </c>
      <c r="F109" s="6" t="s">
        <v>4</v>
      </c>
      <c r="G109" s="6" t="s">
        <v>96</v>
      </c>
      <c r="H109" s="29" t="s">
        <v>572</v>
      </c>
      <c r="I109" s="6" t="s">
        <v>592</v>
      </c>
      <c r="J109" s="8"/>
      <c r="K109" s="49">
        <v>7205</v>
      </c>
      <c r="L109" s="4">
        <f t="shared" si="21"/>
        <v>0</v>
      </c>
      <c r="M109" s="22">
        <v>0.2</v>
      </c>
      <c r="N109" s="4">
        <f t="shared" si="22"/>
        <v>0</v>
      </c>
      <c r="O109" s="4">
        <f t="shared" si="23"/>
        <v>0</v>
      </c>
    </row>
    <row r="110" spans="1:15" ht="36" outlineLevel="2">
      <c r="A110" s="23" t="s">
        <v>458</v>
      </c>
      <c r="B110" s="6" t="s">
        <v>204</v>
      </c>
      <c r="C110" s="3">
        <v>18</v>
      </c>
      <c r="D110" s="6" t="s">
        <v>225</v>
      </c>
      <c r="E110" s="2" t="s">
        <v>771</v>
      </c>
      <c r="F110" s="6" t="s">
        <v>4</v>
      </c>
      <c r="G110" s="6" t="s">
        <v>226</v>
      </c>
      <c r="H110" s="29" t="s">
        <v>258</v>
      </c>
      <c r="I110" s="6" t="s">
        <v>592</v>
      </c>
      <c r="J110" s="8"/>
      <c r="K110" s="49">
        <v>11040</v>
      </c>
      <c r="L110" s="4">
        <f t="shared" si="21"/>
        <v>0</v>
      </c>
      <c r="M110" s="22">
        <v>0.2</v>
      </c>
      <c r="N110" s="4">
        <f t="shared" si="22"/>
        <v>0</v>
      </c>
      <c r="O110" s="4">
        <f t="shared" si="23"/>
        <v>0</v>
      </c>
    </row>
    <row r="111" spans="1:15" s="45" customFormat="1" ht="36" outlineLevel="2">
      <c r="A111" s="23" t="s">
        <v>458</v>
      </c>
      <c r="B111" s="6" t="s">
        <v>204</v>
      </c>
      <c r="C111" s="3">
        <v>19</v>
      </c>
      <c r="D111" s="6" t="s">
        <v>227</v>
      </c>
      <c r="E111" s="2" t="s">
        <v>772</v>
      </c>
      <c r="F111" s="6" t="s">
        <v>4</v>
      </c>
      <c r="G111" s="6" t="s">
        <v>139</v>
      </c>
      <c r="H111" s="29" t="s">
        <v>573</v>
      </c>
      <c r="I111" s="6" t="s">
        <v>592</v>
      </c>
      <c r="J111" s="8"/>
      <c r="K111" s="49">
        <v>4789</v>
      </c>
      <c r="L111" s="4">
        <f t="shared" si="21"/>
        <v>0</v>
      </c>
      <c r="M111" s="22">
        <v>0.2</v>
      </c>
      <c r="N111" s="4">
        <f t="shared" si="22"/>
        <v>0</v>
      </c>
      <c r="O111" s="4">
        <f t="shared" si="23"/>
        <v>0</v>
      </c>
    </row>
    <row r="112" spans="1:15" s="45" customFormat="1" ht="36" outlineLevel="2">
      <c r="A112" s="23" t="s">
        <v>458</v>
      </c>
      <c r="B112" s="6" t="s">
        <v>204</v>
      </c>
      <c r="C112" s="3">
        <v>20</v>
      </c>
      <c r="D112" s="6" t="s">
        <v>228</v>
      </c>
      <c r="E112" s="2" t="s">
        <v>773</v>
      </c>
      <c r="F112" s="6" t="s">
        <v>4</v>
      </c>
      <c r="G112" s="6" t="s">
        <v>203</v>
      </c>
      <c r="H112" s="29" t="s">
        <v>574</v>
      </c>
      <c r="I112" s="6" t="s">
        <v>592</v>
      </c>
      <c r="J112" s="8"/>
      <c r="K112" s="49">
        <v>9864</v>
      </c>
      <c r="L112" s="4">
        <f t="shared" si="21"/>
        <v>0</v>
      </c>
      <c r="M112" s="22">
        <v>0.2</v>
      </c>
      <c r="N112" s="4">
        <f t="shared" si="22"/>
        <v>0</v>
      </c>
      <c r="O112" s="4">
        <f t="shared" si="23"/>
        <v>0</v>
      </c>
    </row>
    <row r="113" spans="1:15" ht="36" outlineLevel="2">
      <c r="A113" s="23" t="s">
        <v>458</v>
      </c>
      <c r="B113" s="6" t="s">
        <v>204</v>
      </c>
      <c r="C113" s="3">
        <v>21</v>
      </c>
      <c r="D113" s="6" t="s">
        <v>229</v>
      </c>
      <c r="E113" s="2" t="s">
        <v>774</v>
      </c>
      <c r="F113" s="6" t="s">
        <v>4</v>
      </c>
      <c r="G113" s="6" t="s">
        <v>230</v>
      </c>
      <c r="H113" s="29" t="s">
        <v>575</v>
      </c>
      <c r="I113" s="6" t="s">
        <v>592</v>
      </c>
      <c r="J113" s="8"/>
      <c r="K113" s="49">
        <v>8514</v>
      </c>
      <c r="L113" s="4">
        <f t="shared" si="21"/>
        <v>0</v>
      </c>
      <c r="M113" s="22">
        <v>0.2</v>
      </c>
      <c r="N113" s="4">
        <f t="shared" si="22"/>
        <v>0</v>
      </c>
      <c r="O113" s="4">
        <f t="shared" si="23"/>
        <v>0</v>
      </c>
    </row>
    <row r="114" spans="1:15" ht="36" outlineLevel="2">
      <c r="A114" s="23" t="s">
        <v>458</v>
      </c>
      <c r="B114" s="6" t="s">
        <v>204</v>
      </c>
      <c r="C114" s="3">
        <v>22</v>
      </c>
      <c r="D114" s="6" t="s">
        <v>231</v>
      </c>
      <c r="E114" s="2" t="s">
        <v>775</v>
      </c>
      <c r="F114" s="6" t="s">
        <v>4</v>
      </c>
      <c r="G114" s="6" t="s">
        <v>230</v>
      </c>
      <c r="H114" s="29" t="s">
        <v>576</v>
      </c>
      <c r="I114" s="6" t="s">
        <v>592</v>
      </c>
      <c r="J114" s="8"/>
      <c r="K114" s="49">
        <v>8514</v>
      </c>
      <c r="L114" s="4">
        <f t="shared" si="21"/>
        <v>0</v>
      </c>
      <c r="M114" s="22">
        <v>0.2</v>
      </c>
      <c r="N114" s="4">
        <f t="shared" si="22"/>
        <v>0</v>
      </c>
      <c r="O114" s="4">
        <f t="shared" si="23"/>
        <v>0</v>
      </c>
    </row>
    <row r="115" spans="1:15" ht="36" outlineLevel="2">
      <c r="A115" s="23" t="s">
        <v>458</v>
      </c>
      <c r="B115" s="6" t="s">
        <v>204</v>
      </c>
      <c r="C115" s="3">
        <v>23</v>
      </c>
      <c r="D115" s="6" t="s">
        <v>232</v>
      </c>
      <c r="E115" s="2" t="s">
        <v>776</v>
      </c>
      <c r="F115" s="6" t="s">
        <v>4</v>
      </c>
      <c r="G115" s="6" t="s">
        <v>80</v>
      </c>
      <c r="H115" s="29" t="s">
        <v>259</v>
      </c>
      <c r="I115" s="6" t="s">
        <v>592</v>
      </c>
      <c r="J115" s="8"/>
      <c r="K115" s="49">
        <v>11084</v>
      </c>
      <c r="L115" s="4">
        <f t="shared" si="21"/>
        <v>0</v>
      </c>
      <c r="M115" s="22">
        <v>0.2</v>
      </c>
      <c r="N115" s="4">
        <f t="shared" si="22"/>
        <v>0</v>
      </c>
      <c r="O115" s="4">
        <f t="shared" si="23"/>
        <v>0</v>
      </c>
    </row>
    <row r="116" spans="1:15" ht="36" outlineLevel="2">
      <c r="A116" s="23" t="s">
        <v>458</v>
      </c>
      <c r="B116" s="6" t="s">
        <v>204</v>
      </c>
      <c r="C116" s="3">
        <v>24</v>
      </c>
      <c r="D116" s="6" t="s">
        <v>233</v>
      </c>
      <c r="E116" s="2" t="s">
        <v>777</v>
      </c>
      <c r="F116" s="6" t="s">
        <v>4</v>
      </c>
      <c r="G116" s="6" t="s">
        <v>234</v>
      </c>
      <c r="H116" s="29" t="s">
        <v>577</v>
      </c>
      <c r="I116" s="6" t="s">
        <v>592</v>
      </c>
      <c r="J116" s="8"/>
      <c r="K116" s="49">
        <v>5007</v>
      </c>
      <c r="L116" s="4">
        <f t="shared" si="21"/>
        <v>0</v>
      </c>
      <c r="M116" s="22">
        <v>0.2</v>
      </c>
      <c r="N116" s="4">
        <f t="shared" si="22"/>
        <v>0</v>
      </c>
      <c r="O116" s="4">
        <f t="shared" si="23"/>
        <v>0</v>
      </c>
    </row>
    <row r="117" spans="1:15" ht="36" outlineLevel="2">
      <c r="A117" s="23" t="s">
        <v>458</v>
      </c>
      <c r="B117" s="6" t="s">
        <v>204</v>
      </c>
      <c r="C117" s="3">
        <v>25</v>
      </c>
      <c r="D117" s="6" t="s">
        <v>235</v>
      </c>
      <c r="E117" s="2" t="s">
        <v>778</v>
      </c>
      <c r="F117" s="6" t="s">
        <v>4</v>
      </c>
      <c r="G117" s="6" t="s">
        <v>234</v>
      </c>
      <c r="H117" s="29" t="s">
        <v>578</v>
      </c>
      <c r="I117" s="6" t="s">
        <v>592</v>
      </c>
      <c r="J117" s="8"/>
      <c r="K117" s="49">
        <v>10364</v>
      </c>
      <c r="L117" s="4">
        <f t="shared" si="21"/>
        <v>0</v>
      </c>
      <c r="M117" s="22">
        <v>0.2</v>
      </c>
      <c r="N117" s="4">
        <f t="shared" si="22"/>
        <v>0</v>
      </c>
      <c r="O117" s="4">
        <f t="shared" si="23"/>
        <v>0</v>
      </c>
    </row>
    <row r="118" spans="1:15" ht="36" outlineLevel="2">
      <c r="A118" s="23" t="s">
        <v>458</v>
      </c>
      <c r="B118" s="6" t="s">
        <v>204</v>
      </c>
      <c r="C118" s="3">
        <v>26</v>
      </c>
      <c r="D118" s="6" t="s">
        <v>236</v>
      </c>
      <c r="E118" s="2" t="s">
        <v>779</v>
      </c>
      <c r="F118" s="6" t="s">
        <v>4</v>
      </c>
      <c r="G118" s="6" t="s">
        <v>230</v>
      </c>
      <c r="H118" s="29" t="s">
        <v>579</v>
      </c>
      <c r="I118" s="6" t="s">
        <v>592</v>
      </c>
      <c r="J118" s="8"/>
      <c r="K118" s="49">
        <v>8514</v>
      </c>
      <c r="L118" s="4">
        <f t="shared" si="21"/>
        <v>0</v>
      </c>
      <c r="M118" s="22">
        <v>0.2</v>
      </c>
      <c r="N118" s="4">
        <f t="shared" si="22"/>
        <v>0</v>
      </c>
      <c r="O118" s="4">
        <f t="shared" si="23"/>
        <v>0</v>
      </c>
    </row>
    <row r="119" spans="1:15" ht="48" outlineLevel="2">
      <c r="A119" s="23" t="s">
        <v>458</v>
      </c>
      <c r="B119" s="6" t="s">
        <v>204</v>
      </c>
      <c r="C119" s="3">
        <v>27</v>
      </c>
      <c r="D119" s="6" t="s">
        <v>237</v>
      </c>
      <c r="E119" s="2" t="s">
        <v>780</v>
      </c>
      <c r="F119" s="6" t="s">
        <v>4</v>
      </c>
      <c r="G119" s="6" t="s">
        <v>105</v>
      </c>
      <c r="H119" s="29" t="s">
        <v>580</v>
      </c>
      <c r="I119" s="6" t="s">
        <v>592</v>
      </c>
      <c r="J119" s="8"/>
      <c r="K119" s="49">
        <v>27920</v>
      </c>
      <c r="L119" s="4">
        <f t="shared" si="21"/>
        <v>0</v>
      </c>
      <c r="M119" s="22">
        <v>0.2</v>
      </c>
      <c r="N119" s="4">
        <f t="shared" si="22"/>
        <v>0</v>
      </c>
      <c r="O119" s="4">
        <f t="shared" si="23"/>
        <v>0</v>
      </c>
    </row>
    <row r="120" spans="1:15" s="45" customFormat="1" ht="36" outlineLevel="2">
      <c r="A120" s="23" t="s">
        <v>458</v>
      </c>
      <c r="B120" s="6" t="s">
        <v>204</v>
      </c>
      <c r="C120" s="3">
        <v>28</v>
      </c>
      <c r="D120" s="6" t="s">
        <v>238</v>
      </c>
      <c r="E120" s="2" t="s">
        <v>781</v>
      </c>
      <c r="F120" s="6" t="s">
        <v>4</v>
      </c>
      <c r="G120" s="6" t="s">
        <v>139</v>
      </c>
      <c r="H120" s="29" t="s">
        <v>581</v>
      </c>
      <c r="I120" s="6" t="s">
        <v>592</v>
      </c>
      <c r="J120" s="8"/>
      <c r="K120" s="49">
        <v>1440</v>
      </c>
      <c r="L120" s="4">
        <f t="shared" si="21"/>
        <v>0</v>
      </c>
      <c r="M120" s="22">
        <v>0.2</v>
      </c>
      <c r="N120" s="4">
        <f t="shared" si="22"/>
        <v>0</v>
      </c>
      <c r="O120" s="4">
        <f t="shared" si="23"/>
        <v>0</v>
      </c>
    </row>
    <row r="121" spans="1:15" ht="36" outlineLevel="2">
      <c r="A121" s="23" t="s">
        <v>458</v>
      </c>
      <c r="B121" s="6" t="s">
        <v>204</v>
      </c>
      <c r="C121" s="3">
        <v>29</v>
      </c>
      <c r="D121" s="6" t="s">
        <v>239</v>
      </c>
      <c r="E121" s="2" t="s">
        <v>782</v>
      </c>
      <c r="F121" s="6" t="s">
        <v>4</v>
      </c>
      <c r="G121" s="6" t="s">
        <v>152</v>
      </c>
      <c r="H121" s="29" t="s">
        <v>582</v>
      </c>
      <c r="I121" s="6" t="s">
        <v>592</v>
      </c>
      <c r="J121" s="8"/>
      <c r="K121" s="49">
        <v>5109</v>
      </c>
      <c r="L121" s="4">
        <f t="shared" si="21"/>
        <v>0</v>
      </c>
      <c r="M121" s="22">
        <v>0.2</v>
      </c>
      <c r="N121" s="4">
        <f t="shared" si="22"/>
        <v>0</v>
      </c>
      <c r="O121" s="4">
        <f t="shared" si="23"/>
        <v>0</v>
      </c>
    </row>
    <row r="122" spans="1:15" ht="36" outlineLevel="2">
      <c r="A122" s="23" t="s">
        <v>458</v>
      </c>
      <c r="B122" s="6" t="s">
        <v>204</v>
      </c>
      <c r="C122" s="3">
        <v>30</v>
      </c>
      <c r="D122" s="6" t="s">
        <v>240</v>
      </c>
      <c r="E122" s="2" t="s">
        <v>783</v>
      </c>
      <c r="F122" s="6" t="s">
        <v>4</v>
      </c>
      <c r="G122" s="6" t="s">
        <v>93</v>
      </c>
      <c r="H122" s="29" t="s">
        <v>583</v>
      </c>
      <c r="I122" s="6" t="s">
        <v>592</v>
      </c>
      <c r="J122" s="8"/>
      <c r="K122" s="49">
        <v>8595</v>
      </c>
      <c r="L122" s="4">
        <f t="shared" si="21"/>
        <v>0</v>
      </c>
      <c r="M122" s="22">
        <v>0.2</v>
      </c>
      <c r="N122" s="4">
        <f t="shared" si="22"/>
        <v>0</v>
      </c>
      <c r="O122" s="4">
        <f t="shared" si="23"/>
        <v>0</v>
      </c>
    </row>
    <row r="123" spans="1:15" ht="36" outlineLevel="2">
      <c r="A123" s="23" t="s">
        <v>458</v>
      </c>
      <c r="B123" s="6" t="s">
        <v>204</v>
      </c>
      <c r="C123" s="3">
        <v>31</v>
      </c>
      <c r="D123" s="6" t="s">
        <v>241</v>
      </c>
      <c r="E123" s="2" t="s">
        <v>784</v>
      </c>
      <c r="F123" s="6" t="s">
        <v>4</v>
      </c>
      <c r="G123" s="6" t="s">
        <v>226</v>
      </c>
      <c r="H123" s="29" t="s">
        <v>403</v>
      </c>
      <c r="I123" s="6" t="s">
        <v>592</v>
      </c>
      <c r="J123" s="8"/>
      <c r="K123" s="49">
        <v>13489</v>
      </c>
      <c r="L123" s="4">
        <f t="shared" si="21"/>
        <v>0</v>
      </c>
      <c r="M123" s="22">
        <v>0.2</v>
      </c>
      <c r="N123" s="4">
        <f t="shared" si="22"/>
        <v>0</v>
      </c>
      <c r="O123" s="4">
        <f t="shared" si="23"/>
        <v>0</v>
      </c>
    </row>
    <row r="124" spans="1:15" ht="36" outlineLevel="2">
      <c r="A124" s="23" t="s">
        <v>458</v>
      </c>
      <c r="B124" s="6" t="s">
        <v>204</v>
      </c>
      <c r="C124" s="3">
        <v>32</v>
      </c>
      <c r="D124" s="6" t="s">
        <v>242</v>
      </c>
      <c r="E124" s="2" t="s">
        <v>785</v>
      </c>
      <c r="F124" s="6" t="s">
        <v>4</v>
      </c>
      <c r="G124" s="6" t="s">
        <v>226</v>
      </c>
      <c r="H124" s="29" t="s">
        <v>584</v>
      </c>
      <c r="I124" s="6" t="s">
        <v>592</v>
      </c>
      <c r="J124" s="8"/>
      <c r="K124" s="49">
        <v>1443</v>
      </c>
      <c r="L124" s="4">
        <f t="shared" si="21"/>
        <v>0</v>
      </c>
      <c r="M124" s="22">
        <v>0.2</v>
      </c>
      <c r="N124" s="4">
        <f t="shared" si="22"/>
        <v>0</v>
      </c>
      <c r="O124" s="4">
        <f t="shared" si="23"/>
        <v>0</v>
      </c>
    </row>
    <row r="125" spans="1:15" ht="36" outlineLevel="2">
      <c r="A125" s="23" t="s">
        <v>458</v>
      </c>
      <c r="B125" s="6" t="s">
        <v>204</v>
      </c>
      <c r="C125" s="3">
        <v>33</v>
      </c>
      <c r="D125" s="6" t="s">
        <v>243</v>
      </c>
      <c r="E125" s="2" t="s">
        <v>786</v>
      </c>
      <c r="F125" s="6" t="s">
        <v>4</v>
      </c>
      <c r="G125" s="6" t="s">
        <v>226</v>
      </c>
      <c r="H125" s="29" t="s">
        <v>325</v>
      </c>
      <c r="I125" s="6" t="s">
        <v>592</v>
      </c>
      <c r="J125" s="8"/>
      <c r="K125" s="49">
        <v>6375</v>
      </c>
      <c r="L125" s="4">
        <f t="shared" si="21"/>
        <v>0</v>
      </c>
      <c r="M125" s="22">
        <v>0.2</v>
      </c>
      <c r="N125" s="4">
        <f t="shared" si="22"/>
        <v>0</v>
      </c>
      <c r="O125" s="4">
        <f t="shared" si="23"/>
        <v>0</v>
      </c>
    </row>
    <row r="126" spans="1:15" ht="36" outlineLevel="2">
      <c r="A126" s="23" t="s">
        <v>458</v>
      </c>
      <c r="B126" s="6" t="s">
        <v>204</v>
      </c>
      <c r="C126" s="3">
        <v>34</v>
      </c>
      <c r="D126" s="6" t="s">
        <v>244</v>
      </c>
      <c r="E126" s="2" t="s">
        <v>787</v>
      </c>
      <c r="F126" s="6" t="s">
        <v>4</v>
      </c>
      <c r="G126" s="6" t="s">
        <v>17</v>
      </c>
      <c r="H126" s="29" t="s">
        <v>585</v>
      </c>
      <c r="I126" s="6" t="s">
        <v>592</v>
      </c>
      <c r="J126" s="8"/>
      <c r="K126" s="49">
        <v>7317</v>
      </c>
      <c r="L126" s="4">
        <f t="shared" si="21"/>
        <v>0</v>
      </c>
      <c r="M126" s="22">
        <v>0.2</v>
      </c>
      <c r="N126" s="4">
        <f t="shared" si="22"/>
        <v>0</v>
      </c>
      <c r="O126" s="4">
        <f t="shared" si="23"/>
        <v>0</v>
      </c>
    </row>
    <row r="127" spans="1:15" s="45" customFormat="1" ht="36" outlineLevel="2">
      <c r="A127" s="23" t="s">
        <v>458</v>
      </c>
      <c r="B127" s="6" t="s">
        <v>204</v>
      </c>
      <c r="C127" s="3">
        <v>35</v>
      </c>
      <c r="D127" s="6" t="s">
        <v>245</v>
      </c>
      <c r="E127" s="2" t="s">
        <v>788</v>
      </c>
      <c r="F127" s="6" t="s">
        <v>4</v>
      </c>
      <c r="G127" s="6" t="s">
        <v>203</v>
      </c>
      <c r="H127" s="29" t="s">
        <v>586</v>
      </c>
      <c r="I127" s="6" t="s">
        <v>592</v>
      </c>
      <c r="J127" s="8"/>
      <c r="K127" s="49">
        <v>9864</v>
      </c>
      <c r="L127" s="4">
        <f t="shared" si="21"/>
        <v>0</v>
      </c>
      <c r="M127" s="22">
        <v>0.2</v>
      </c>
      <c r="N127" s="4">
        <f t="shared" si="22"/>
        <v>0</v>
      </c>
      <c r="O127" s="4">
        <f t="shared" si="23"/>
        <v>0</v>
      </c>
    </row>
    <row r="128" spans="1:15" ht="36" outlineLevel="2">
      <c r="A128" s="23" t="s">
        <v>458</v>
      </c>
      <c r="B128" s="6" t="s">
        <v>204</v>
      </c>
      <c r="C128" s="3">
        <v>36</v>
      </c>
      <c r="D128" s="6" t="s">
        <v>246</v>
      </c>
      <c r="E128" s="2" t="s">
        <v>789</v>
      </c>
      <c r="F128" s="6" t="s">
        <v>4</v>
      </c>
      <c r="G128" s="6" t="s">
        <v>247</v>
      </c>
      <c r="H128" s="29" t="s">
        <v>587</v>
      </c>
      <c r="I128" s="6" t="s">
        <v>592</v>
      </c>
      <c r="J128" s="8"/>
      <c r="K128" s="49">
        <v>1500</v>
      </c>
      <c r="L128" s="4">
        <f t="shared" si="21"/>
        <v>0</v>
      </c>
      <c r="M128" s="22">
        <v>0.2</v>
      </c>
      <c r="N128" s="4">
        <f t="shared" si="22"/>
        <v>0</v>
      </c>
      <c r="O128" s="4">
        <f t="shared" si="23"/>
        <v>0</v>
      </c>
    </row>
    <row r="129" spans="1:15" s="45" customFormat="1" ht="36" outlineLevel="2">
      <c r="A129" s="23" t="s">
        <v>458</v>
      </c>
      <c r="B129" s="6" t="s">
        <v>204</v>
      </c>
      <c r="C129" s="3">
        <v>37</v>
      </c>
      <c r="D129" s="6" t="s">
        <v>248</v>
      </c>
      <c r="E129" s="2" t="s">
        <v>790</v>
      </c>
      <c r="F129" s="6" t="s">
        <v>4</v>
      </c>
      <c r="G129" s="6" t="s">
        <v>249</v>
      </c>
      <c r="H129" s="29" t="s">
        <v>588</v>
      </c>
      <c r="I129" s="6" t="s">
        <v>592</v>
      </c>
      <c r="J129" s="8"/>
      <c r="K129" s="49">
        <v>4800</v>
      </c>
      <c r="L129" s="4">
        <f t="shared" si="21"/>
        <v>0</v>
      </c>
      <c r="M129" s="22">
        <v>0.2</v>
      </c>
      <c r="N129" s="4">
        <f t="shared" si="22"/>
        <v>0</v>
      </c>
      <c r="O129" s="4">
        <f t="shared" si="23"/>
        <v>0</v>
      </c>
    </row>
    <row r="130" spans="1:15" s="45" customFormat="1" ht="36" outlineLevel="2">
      <c r="A130" s="23" t="s">
        <v>458</v>
      </c>
      <c r="B130" s="6" t="s">
        <v>204</v>
      </c>
      <c r="C130" s="3">
        <v>38</v>
      </c>
      <c r="D130" s="6" t="s">
        <v>250</v>
      </c>
      <c r="E130" s="2" t="s">
        <v>791</v>
      </c>
      <c r="F130" s="6" t="s">
        <v>4</v>
      </c>
      <c r="G130" s="6" t="s">
        <v>247</v>
      </c>
      <c r="H130" s="29" t="s">
        <v>589</v>
      </c>
      <c r="I130" s="6" t="s">
        <v>592</v>
      </c>
      <c r="J130" s="8"/>
      <c r="K130" s="49">
        <v>2785</v>
      </c>
      <c r="L130" s="4">
        <f t="shared" si="21"/>
        <v>0</v>
      </c>
      <c r="M130" s="22">
        <v>0.2</v>
      </c>
      <c r="N130" s="4">
        <f t="shared" si="22"/>
        <v>0</v>
      </c>
      <c r="O130" s="4">
        <f t="shared" si="23"/>
        <v>0</v>
      </c>
    </row>
    <row r="131" spans="1:15" s="45" customFormat="1" ht="36" outlineLevel="2">
      <c r="A131" s="23" t="s">
        <v>458</v>
      </c>
      <c r="B131" s="6" t="s">
        <v>204</v>
      </c>
      <c r="C131" s="3">
        <v>39</v>
      </c>
      <c r="D131" s="6" t="s">
        <v>251</v>
      </c>
      <c r="E131" s="2" t="s">
        <v>792</v>
      </c>
      <c r="F131" s="6" t="s">
        <v>4</v>
      </c>
      <c r="G131" s="6" t="s">
        <v>247</v>
      </c>
      <c r="H131" s="29" t="s">
        <v>590</v>
      </c>
      <c r="I131" s="6" t="s">
        <v>592</v>
      </c>
      <c r="J131" s="8"/>
      <c r="K131" s="49">
        <v>2778</v>
      </c>
      <c r="L131" s="4">
        <f t="shared" si="21"/>
        <v>0</v>
      </c>
      <c r="M131" s="22">
        <v>0.2</v>
      </c>
      <c r="N131" s="4">
        <f t="shared" si="22"/>
        <v>0</v>
      </c>
      <c r="O131" s="4">
        <f t="shared" si="23"/>
        <v>0</v>
      </c>
    </row>
    <row r="132" spans="1:15" s="45" customFormat="1" ht="36.75" outlineLevel="2" thickBot="1">
      <c r="A132" s="23" t="s">
        <v>458</v>
      </c>
      <c r="B132" s="6" t="s">
        <v>204</v>
      </c>
      <c r="C132" s="3">
        <v>40</v>
      </c>
      <c r="D132" s="6" t="s">
        <v>252</v>
      </c>
      <c r="E132" s="2" t="s">
        <v>793</v>
      </c>
      <c r="F132" s="6" t="s">
        <v>4</v>
      </c>
      <c r="G132" s="6" t="s">
        <v>253</v>
      </c>
      <c r="H132" s="29" t="s">
        <v>591</v>
      </c>
      <c r="I132" s="6" t="s">
        <v>592</v>
      </c>
      <c r="J132" s="8"/>
      <c r="K132" s="49">
        <v>6417</v>
      </c>
      <c r="L132" s="4">
        <f t="shared" si="21"/>
        <v>0</v>
      </c>
      <c r="M132" s="22">
        <v>0.2</v>
      </c>
      <c r="N132" s="4">
        <f t="shared" si="22"/>
        <v>0</v>
      </c>
      <c r="O132" s="4">
        <f t="shared" si="23"/>
        <v>0</v>
      </c>
    </row>
    <row r="133" spans="1:15" s="45" customFormat="1" ht="15.75" thickBot="1">
      <c r="A133" s="54" t="s">
        <v>478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6"/>
      <c r="L133" s="24">
        <f>SUBTOTAL(9,L93:L132)</f>
        <v>0</v>
      </c>
      <c r="M133" s="25"/>
      <c r="N133" s="26">
        <f>SUBTOTAL(9,N93:N132)</f>
        <v>0</v>
      </c>
      <c r="O133" s="26">
        <f>SUBTOTAL(9,O93:O132)</f>
        <v>0</v>
      </c>
    </row>
    <row r="134" spans="1:15" ht="24" outlineLevel="2">
      <c r="A134" s="23" t="s">
        <v>459</v>
      </c>
      <c r="B134" s="6" t="s">
        <v>264</v>
      </c>
      <c r="C134" s="3">
        <v>1</v>
      </c>
      <c r="D134" s="6" t="s">
        <v>196</v>
      </c>
      <c r="E134" s="2" t="s">
        <v>794</v>
      </c>
      <c r="F134" s="6" t="s">
        <v>4</v>
      </c>
      <c r="G134" s="6" t="s">
        <v>265</v>
      </c>
      <c r="H134" s="29" t="s">
        <v>593</v>
      </c>
      <c r="I134" s="6" t="s">
        <v>592</v>
      </c>
      <c r="J134" s="8"/>
      <c r="K134" s="49">
        <v>19012</v>
      </c>
      <c r="L134" s="4">
        <f t="shared" ref="L134:L179" si="24">J134*K134</f>
        <v>0</v>
      </c>
      <c r="M134" s="22">
        <v>0.2</v>
      </c>
      <c r="N134" s="4">
        <f t="shared" ref="N134:N179" si="25">L134*M134</f>
        <v>0</v>
      </c>
      <c r="O134" s="4">
        <f t="shared" ref="O134:O179" si="26">L134+N134</f>
        <v>0</v>
      </c>
    </row>
    <row r="135" spans="1:15" ht="24" outlineLevel="2">
      <c r="A135" s="23" t="s">
        <v>459</v>
      </c>
      <c r="B135" s="6" t="s">
        <v>264</v>
      </c>
      <c r="C135" s="3">
        <v>2</v>
      </c>
      <c r="D135" s="6" t="s">
        <v>266</v>
      </c>
      <c r="E135" s="2" t="s">
        <v>795</v>
      </c>
      <c r="F135" s="6" t="s">
        <v>4</v>
      </c>
      <c r="G135" s="6" t="s">
        <v>267</v>
      </c>
      <c r="H135" s="29" t="s">
        <v>594</v>
      </c>
      <c r="I135" s="6" t="s">
        <v>592</v>
      </c>
      <c r="J135" s="8"/>
      <c r="K135" s="49">
        <v>15500</v>
      </c>
      <c r="L135" s="4">
        <f t="shared" si="24"/>
        <v>0</v>
      </c>
      <c r="M135" s="22">
        <v>0.2</v>
      </c>
      <c r="N135" s="4">
        <f t="shared" si="25"/>
        <v>0</v>
      </c>
      <c r="O135" s="4">
        <f t="shared" si="26"/>
        <v>0</v>
      </c>
    </row>
    <row r="136" spans="1:15" ht="24" outlineLevel="2">
      <c r="A136" s="23" t="s">
        <v>459</v>
      </c>
      <c r="B136" s="6" t="s">
        <v>264</v>
      </c>
      <c r="C136" s="3">
        <v>3</v>
      </c>
      <c r="D136" s="6" t="s">
        <v>268</v>
      </c>
      <c r="E136" s="2" t="s">
        <v>796</v>
      </c>
      <c r="F136" s="6" t="s">
        <v>4</v>
      </c>
      <c r="G136" s="6" t="s">
        <v>265</v>
      </c>
      <c r="H136" s="29" t="s">
        <v>595</v>
      </c>
      <c r="I136" s="6" t="s">
        <v>592</v>
      </c>
      <c r="J136" s="8"/>
      <c r="K136" s="49">
        <v>23929</v>
      </c>
      <c r="L136" s="4">
        <f t="shared" si="24"/>
        <v>0</v>
      </c>
      <c r="M136" s="22">
        <v>0.2</v>
      </c>
      <c r="N136" s="4">
        <f t="shared" si="25"/>
        <v>0</v>
      </c>
      <c r="O136" s="4">
        <f t="shared" si="26"/>
        <v>0</v>
      </c>
    </row>
    <row r="137" spans="1:15" ht="24" outlineLevel="2">
      <c r="A137" s="23" t="s">
        <v>459</v>
      </c>
      <c r="B137" s="6" t="s">
        <v>264</v>
      </c>
      <c r="C137" s="3">
        <v>4</v>
      </c>
      <c r="D137" s="6" t="s">
        <v>269</v>
      </c>
      <c r="E137" s="2" t="s">
        <v>797</v>
      </c>
      <c r="F137" s="6" t="s">
        <v>4</v>
      </c>
      <c r="G137" s="6" t="s">
        <v>265</v>
      </c>
      <c r="H137" s="29" t="s">
        <v>596</v>
      </c>
      <c r="I137" s="6" t="s">
        <v>592</v>
      </c>
      <c r="J137" s="8"/>
      <c r="K137" s="49">
        <v>23929</v>
      </c>
      <c r="L137" s="4">
        <f t="shared" si="24"/>
        <v>0</v>
      </c>
      <c r="M137" s="22">
        <v>0.2</v>
      </c>
      <c r="N137" s="4">
        <f t="shared" si="25"/>
        <v>0</v>
      </c>
      <c r="O137" s="4">
        <f t="shared" si="26"/>
        <v>0</v>
      </c>
    </row>
    <row r="138" spans="1:15" ht="24" outlineLevel="2">
      <c r="A138" s="23" t="s">
        <v>459</v>
      </c>
      <c r="B138" s="6" t="s">
        <v>264</v>
      </c>
      <c r="C138" s="3">
        <v>5</v>
      </c>
      <c r="D138" s="6" t="s">
        <v>194</v>
      </c>
      <c r="E138" s="2" t="s">
        <v>798</v>
      </c>
      <c r="F138" s="6" t="s">
        <v>4</v>
      </c>
      <c r="G138" s="6" t="s">
        <v>265</v>
      </c>
      <c r="H138" s="29" t="s">
        <v>597</v>
      </c>
      <c r="I138" s="6" t="s">
        <v>592</v>
      </c>
      <c r="J138" s="8"/>
      <c r="K138" s="49">
        <v>22950</v>
      </c>
      <c r="L138" s="4">
        <f t="shared" si="24"/>
        <v>0</v>
      </c>
      <c r="M138" s="22">
        <v>0.2</v>
      </c>
      <c r="N138" s="4">
        <f t="shared" si="25"/>
        <v>0</v>
      </c>
      <c r="O138" s="4">
        <f t="shared" si="26"/>
        <v>0</v>
      </c>
    </row>
    <row r="139" spans="1:15" ht="24" outlineLevel="2">
      <c r="A139" s="23" t="s">
        <v>459</v>
      </c>
      <c r="B139" s="6" t="s">
        <v>264</v>
      </c>
      <c r="C139" s="3">
        <v>6</v>
      </c>
      <c r="D139" s="6" t="s">
        <v>195</v>
      </c>
      <c r="E139" s="2" t="s">
        <v>799</v>
      </c>
      <c r="F139" s="6" t="s">
        <v>4</v>
      </c>
      <c r="G139" s="6" t="s">
        <v>265</v>
      </c>
      <c r="H139" s="29" t="s">
        <v>598</v>
      </c>
      <c r="I139" s="6" t="s">
        <v>592</v>
      </c>
      <c r="J139" s="8"/>
      <c r="K139" s="49">
        <v>24658</v>
      </c>
      <c r="L139" s="4">
        <f t="shared" si="24"/>
        <v>0</v>
      </c>
      <c r="M139" s="22">
        <v>0.2</v>
      </c>
      <c r="N139" s="4">
        <f t="shared" si="25"/>
        <v>0</v>
      </c>
      <c r="O139" s="4">
        <f t="shared" si="26"/>
        <v>0</v>
      </c>
    </row>
    <row r="140" spans="1:15" ht="24" outlineLevel="2">
      <c r="A140" s="23" t="s">
        <v>459</v>
      </c>
      <c r="B140" s="6" t="s">
        <v>264</v>
      </c>
      <c r="C140" s="3">
        <v>7</v>
      </c>
      <c r="D140" s="6" t="s">
        <v>193</v>
      </c>
      <c r="E140" s="2" t="s">
        <v>800</v>
      </c>
      <c r="F140" s="6" t="s">
        <v>4</v>
      </c>
      <c r="G140" s="6" t="s">
        <v>265</v>
      </c>
      <c r="H140" s="29" t="s">
        <v>599</v>
      </c>
      <c r="I140" s="6" t="s">
        <v>592</v>
      </c>
      <c r="J140" s="8"/>
      <c r="K140" s="49">
        <v>23296</v>
      </c>
      <c r="L140" s="4">
        <f t="shared" si="24"/>
        <v>0</v>
      </c>
      <c r="M140" s="22">
        <v>0.2</v>
      </c>
      <c r="N140" s="4">
        <f t="shared" si="25"/>
        <v>0</v>
      </c>
      <c r="O140" s="4">
        <f t="shared" si="26"/>
        <v>0</v>
      </c>
    </row>
    <row r="141" spans="1:15" ht="24" outlineLevel="2">
      <c r="A141" s="23" t="s">
        <v>459</v>
      </c>
      <c r="B141" s="6" t="s">
        <v>264</v>
      </c>
      <c r="C141" s="3">
        <v>8</v>
      </c>
      <c r="D141" s="6" t="s">
        <v>270</v>
      </c>
      <c r="E141" s="2" t="s">
        <v>801</v>
      </c>
      <c r="F141" s="6" t="s">
        <v>4</v>
      </c>
      <c r="G141" s="6" t="s">
        <v>271</v>
      </c>
      <c r="H141" s="29" t="s">
        <v>600</v>
      </c>
      <c r="I141" s="6" t="s">
        <v>592</v>
      </c>
      <c r="J141" s="8"/>
      <c r="K141" s="49">
        <v>8966</v>
      </c>
      <c r="L141" s="4">
        <f t="shared" si="24"/>
        <v>0</v>
      </c>
      <c r="M141" s="22">
        <v>0.2</v>
      </c>
      <c r="N141" s="4">
        <f t="shared" si="25"/>
        <v>0</v>
      </c>
      <c r="O141" s="4">
        <f t="shared" si="26"/>
        <v>0</v>
      </c>
    </row>
    <row r="142" spans="1:15" ht="24" outlineLevel="2">
      <c r="A142" s="23" t="s">
        <v>459</v>
      </c>
      <c r="B142" s="6" t="s">
        <v>264</v>
      </c>
      <c r="C142" s="3">
        <v>9</v>
      </c>
      <c r="D142" s="6" t="s">
        <v>191</v>
      </c>
      <c r="E142" s="2" t="s">
        <v>802</v>
      </c>
      <c r="F142" s="6" t="s">
        <v>4</v>
      </c>
      <c r="G142" s="6" t="s">
        <v>98</v>
      </c>
      <c r="H142" s="29" t="s">
        <v>579</v>
      </c>
      <c r="I142" s="6" t="s">
        <v>592</v>
      </c>
      <c r="J142" s="8"/>
      <c r="K142" s="49">
        <v>8514</v>
      </c>
      <c r="L142" s="4">
        <f t="shared" si="24"/>
        <v>0</v>
      </c>
      <c r="M142" s="22">
        <v>0.2</v>
      </c>
      <c r="N142" s="4">
        <f t="shared" si="25"/>
        <v>0</v>
      </c>
      <c r="O142" s="4">
        <f t="shared" si="26"/>
        <v>0</v>
      </c>
    </row>
    <row r="143" spans="1:15" ht="24" outlineLevel="2">
      <c r="A143" s="23" t="s">
        <v>459</v>
      </c>
      <c r="B143" s="6" t="s">
        <v>264</v>
      </c>
      <c r="C143" s="3">
        <v>10</v>
      </c>
      <c r="D143" s="6" t="s">
        <v>272</v>
      </c>
      <c r="E143" s="2" t="s">
        <v>803</v>
      </c>
      <c r="F143" s="6" t="s">
        <v>4</v>
      </c>
      <c r="G143" s="6" t="s">
        <v>98</v>
      </c>
      <c r="H143" s="29" t="s">
        <v>575</v>
      </c>
      <c r="I143" s="6" t="s">
        <v>592</v>
      </c>
      <c r="J143" s="8"/>
      <c r="K143" s="49">
        <v>8514</v>
      </c>
      <c r="L143" s="4">
        <f t="shared" si="24"/>
        <v>0</v>
      </c>
      <c r="M143" s="22">
        <v>0.2</v>
      </c>
      <c r="N143" s="4">
        <f t="shared" si="25"/>
        <v>0</v>
      </c>
      <c r="O143" s="4">
        <f t="shared" si="26"/>
        <v>0</v>
      </c>
    </row>
    <row r="144" spans="1:15" ht="24" outlineLevel="2">
      <c r="A144" s="23" t="s">
        <v>459</v>
      </c>
      <c r="B144" s="6" t="s">
        <v>264</v>
      </c>
      <c r="C144" s="3">
        <v>11</v>
      </c>
      <c r="D144" s="6" t="s">
        <v>273</v>
      </c>
      <c r="E144" s="2" t="s">
        <v>804</v>
      </c>
      <c r="F144" s="6" t="s">
        <v>4</v>
      </c>
      <c r="G144" s="6" t="s">
        <v>98</v>
      </c>
      <c r="H144" s="29" t="s">
        <v>576</v>
      </c>
      <c r="I144" s="6" t="s">
        <v>592</v>
      </c>
      <c r="J144" s="8"/>
      <c r="K144" s="49">
        <v>8514</v>
      </c>
      <c r="L144" s="4">
        <f t="shared" si="24"/>
        <v>0</v>
      </c>
      <c r="M144" s="22">
        <v>0.2</v>
      </c>
      <c r="N144" s="4">
        <f t="shared" si="25"/>
        <v>0</v>
      </c>
      <c r="O144" s="4">
        <f t="shared" si="26"/>
        <v>0</v>
      </c>
    </row>
    <row r="145" spans="1:15" ht="24" outlineLevel="2">
      <c r="A145" s="23" t="s">
        <v>459</v>
      </c>
      <c r="B145" s="6" t="s">
        <v>264</v>
      </c>
      <c r="C145" s="3">
        <v>12</v>
      </c>
      <c r="D145" s="6" t="s">
        <v>274</v>
      </c>
      <c r="E145" s="2" t="s">
        <v>805</v>
      </c>
      <c r="F145" s="6" t="s">
        <v>4</v>
      </c>
      <c r="G145" s="6" t="s">
        <v>275</v>
      </c>
      <c r="H145" s="29" t="s">
        <v>591</v>
      </c>
      <c r="I145" s="6" t="s">
        <v>592</v>
      </c>
      <c r="J145" s="8"/>
      <c r="K145" s="49">
        <v>6417</v>
      </c>
      <c r="L145" s="4">
        <f t="shared" si="24"/>
        <v>0</v>
      </c>
      <c r="M145" s="22">
        <v>0.2</v>
      </c>
      <c r="N145" s="4">
        <f t="shared" si="25"/>
        <v>0</v>
      </c>
      <c r="O145" s="4">
        <f t="shared" si="26"/>
        <v>0</v>
      </c>
    </row>
    <row r="146" spans="1:15" ht="24" outlineLevel="2">
      <c r="A146" s="23" t="s">
        <v>459</v>
      </c>
      <c r="B146" s="6" t="s">
        <v>264</v>
      </c>
      <c r="C146" s="3">
        <v>13</v>
      </c>
      <c r="D146" s="6" t="s">
        <v>276</v>
      </c>
      <c r="E146" s="2" t="s">
        <v>806</v>
      </c>
      <c r="F146" s="6" t="s">
        <v>4</v>
      </c>
      <c r="G146" s="6" t="s">
        <v>277</v>
      </c>
      <c r="H146" s="29" t="s">
        <v>601</v>
      </c>
      <c r="I146" s="6" t="s">
        <v>592</v>
      </c>
      <c r="J146" s="8"/>
      <c r="K146" s="49">
        <v>7857</v>
      </c>
      <c r="L146" s="4">
        <f t="shared" si="24"/>
        <v>0</v>
      </c>
      <c r="M146" s="22">
        <v>0.2</v>
      </c>
      <c r="N146" s="4">
        <f t="shared" si="25"/>
        <v>0</v>
      </c>
      <c r="O146" s="4">
        <f t="shared" si="26"/>
        <v>0</v>
      </c>
    </row>
    <row r="147" spans="1:15" ht="24" outlineLevel="2">
      <c r="A147" s="23" t="s">
        <v>459</v>
      </c>
      <c r="B147" s="6" t="s">
        <v>264</v>
      </c>
      <c r="C147" s="3">
        <v>14</v>
      </c>
      <c r="D147" s="6" t="s">
        <v>278</v>
      </c>
      <c r="E147" s="2" t="s">
        <v>807</v>
      </c>
      <c r="F147" s="6" t="s">
        <v>4</v>
      </c>
      <c r="G147" s="6" t="s">
        <v>186</v>
      </c>
      <c r="H147" s="29" t="s">
        <v>602</v>
      </c>
      <c r="I147" s="6" t="s">
        <v>592</v>
      </c>
      <c r="J147" s="8"/>
      <c r="K147" s="49">
        <v>5843</v>
      </c>
      <c r="L147" s="4">
        <f t="shared" si="24"/>
        <v>0</v>
      </c>
      <c r="M147" s="22">
        <v>0.2</v>
      </c>
      <c r="N147" s="4">
        <f t="shared" si="25"/>
        <v>0</v>
      </c>
      <c r="O147" s="4">
        <f t="shared" si="26"/>
        <v>0</v>
      </c>
    </row>
    <row r="148" spans="1:15" ht="24.75" outlineLevel="2" thickBot="1">
      <c r="A148" s="23" t="s">
        <v>459</v>
      </c>
      <c r="B148" s="6" t="s">
        <v>264</v>
      </c>
      <c r="C148" s="3">
        <v>15</v>
      </c>
      <c r="D148" s="6" t="s">
        <v>279</v>
      </c>
      <c r="E148" s="2" t="s">
        <v>808</v>
      </c>
      <c r="F148" s="6" t="s">
        <v>4</v>
      </c>
      <c r="G148" s="6" t="s">
        <v>280</v>
      </c>
      <c r="H148" s="29" t="s">
        <v>582</v>
      </c>
      <c r="I148" s="6" t="s">
        <v>592</v>
      </c>
      <c r="J148" s="8"/>
      <c r="K148" s="49">
        <v>5109</v>
      </c>
      <c r="L148" s="4">
        <f t="shared" si="24"/>
        <v>0</v>
      </c>
      <c r="M148" s="22">
        <v>0.2</v>
      </c>
      <c r="N148" s="4">
        <f t="shared" si="25"/>
        <v>0</v>
      </c>
      <c r="O148" s="4">
        <f t="shared" si="26"/>
        <v>0</v>
      </c>
    </row>
    <row r="149" spans="1:15" s="45" customFormat="1" ht="15.75" thickBot="1">
      <c r="A149" s="54" t="s">
        <v>479</v>
      </c>
      <c r="B149" s="55"/>
      <c r="C149" s="55"/>
      <c r="D149" s="55"/>
      <c r="E149" s="55"/>
      <c r="F149" s="55"/>
      <c r="G149" s="55"/>
      <c r="H149" s="55"/>
      <c r="I149" s="55"/>
      <c r="J149" s="55"/>
      <c r="K149" s="56"/>
      <c r="L149" s="24">
        <f>SUBTOTAL(9,L134:L148)</f>
        <v>0</v>
      </c>
      <c r="M149" s="25"/>
      <c r="N149" s="26">
        <f>SUBTOTAL(9,N134:N148)</f>
        <v>0</v>
      </c>
      <c r="O149" s="26">
        <f>SUBTOTAL(9,O134:O148)</f>
        <v>0</v>
      </c>
    </row>
    <row r="150" spans="1:15" ht="24" outlineLevel="2">
      <c r="A150" s="23" t="s">
        <v>460</v>
      </c>
      <c r="B150" s="6" t="s">
        <v>281</v>
      </c>
      <c r="C150" s="3">
        <v>1</v>
      </c>
      <c r="D150" s="6" t="s">
        <v>282</v>
      </c>
      <c r="E150" s="2" t="s">
        <v>809</v>
      </c>
      <c r="F150" s="6" t="s">
        <v>4</v>
      </c>
      <c r="G150" s="6" t="s">
        <v>283</v>
      </c>
      <c r="H150" s="29" t="s">
        <v>602</v>
      </c>
      <c r="I150" s="6" t="s">
        <v>592</v>
      </c>
      <c r="J150" s="8"/>
      <c r="K150" s="49">
        <v>5843</v>
      </c>
      <c r="L150" s="4">
        <f t="shared" si="24"/>
        <v>0</v>
      </c>
      <c r="M150" s="22">
        <v>0.2</v>
      </c>
      <c r="N150" s="4">
        <f t="shared" si="25"/>
        <v>0</v>
      </c>
      <c r="O150" s="4">
        <f t="shared" si="26"/>
        <v>0</v>
      </c>
    </row>
    <row r="151" spans="1:15" ht="24" outlineLevel="2">
      <c r="A151" s="23" t="s">
        <v>460</v>
      </c>
      <c r="B151" s="6" t="s">
        <v>281</v>
      </c>
      <c r="C151" s="3">
        <v>2</v>
      </c>
      <c r="D151" s="6" t="s">
        <v>197</v>
      </c>
      <c r="E151" s="2" t="s">
        <v>810</v>
      </c>
      <c r="F151" s="6" t="s">
        <v>4</v>
      </c>
      <c r="G151" s="6" t="s">
        <v>265</v>
      </c>
      <c r="H151" s="29" t="s">
        <v>603</v>
      </c>
      <c r="I151" s="6" t="s">
        <v>592</v>
      </c>
      <c r="J151" s="8"/>
      <c r="K151" s="49">
        <v>6789</v>
      </c>
      <c r="L151" s="4">
        <f t="shared" si="24"/>
        <v>0</v>
      </c>
      <c r="M151" s="22">
        <v>0.2</v>
      </c>
      <c r="N151" s="4">
        <f t="shared" si="25"/>
        <v>0</v>
      </c>
      <c r="O151" s="4">
        <f t="shared" si="26"/>
        <v>0</v>
      </c>
    </row>
    <row r="152" spans="1:15" ht="24" outlineLevel="2">
      <c r="A152" s="23" t="s">
        <v>460</v>
      </c>
      <c r="B152" s="6" t="s">
        <v>281</v>
      </c>
      <c r="C152" s="3">
        <v>3</v>
      </c>
      <c r="D152" s="6" t="s">
        <v>284</v>
      </c>
      <c r="E152" s="2" t="s">
        <v>811</v>
      </c>
      <c r="F152" s="6" t="s">
        <v>4</v>
      </c>
      <c r="G152" s="6" t="s">
        <v>271</v>
      </c>
      <c r="H152" s="29" t="s">
        <v>604</v>
      </c>
      <c r="I152" s="6" t="s">
        <v>592</v>
      </c>
      <c r="J152" s="8"/>
      <c r="K152" s="49">
        <v>9455</v>
      </c>
      <c r="L152" s="4">
        <f t="shared" si="24"/>
        <v>0</v>
      </c>
      <c r="M152" s="22">
        <v>0.2</v>
      </c>
      <c r="N152" s="4">
        <f t="shared" si="25"/>
        <v>0</v>
      </c>
      <c r="O152" s="4">
        <f t="shared" si="26"/>
        <v>0</v>
      </c>
    </row>
    <row r="153" spans="1:15" ht="24" outlineLevel="2">
      <c r="A153" s="23" t="s">
        <v>460</v>
      </c>
      <c r="B153" s="6" t="s">
        <v>281</v>
      </c>
      <c r="C153" s="3">
        <v>4</v>
      </c>
      <c r="D153" s="6" t="s">
        <v>256</v>
      </c>
      <c r="E153" s="2" t="s">
        <v>812</v>
      </c>
      <c r="F153" s="6" t="s">
        <v>4</v>
      </c>
      <c r="G153" s="6" t="s">
        <v>265</v>
      </c>
      <c r="H153" s="29" t="s">
        <v>596</v>
      </c>
      <c r="I153" s="6" t="s">
        <v>592</v>
      </c>
      <c r="J153" s="8"/>
      <c r="K153" s="49">
        <v>23929</v>
      </c>
      <c r="L153" s="4">
        <f t="shared" si="24"/>
        <v>0</v>
      </c>
      <c r="M153" s="22">
        <v>0.2</v>
      </c>
      <c r="N153" s="4">
        <f t="shared" si="25"/>
        <v>0</v>
      </c>
      <c r="O153" s="4">
        <f t="shared" si="26"/>
        <v>0</v>
      </c>
    </row>
    <row r="154" spans="1:15" ht="24" outlineLevel="2">
      <c r="A154" s="23" t="s">
        <v>460</v>
      </c>
      <c r="B154" s="6" t="s">
        <v>281</v>
      </c>
      <c r="C154" s="3">
        <v>5</v>
      </c>
      <c r="D154" s="6" t="s">
        <v>266</v>
      </c>
      <c r="E154" s="2" t="s">
        <v>813</v>
      </c>
      <c r="F154" s="6" t="s">
        <v>4</v>
      </c>
      <c r="G154" s="6" t="s">
        <v>285</v>
      </c>
      <c r="H154" s="29" t="s">
        <v>594</v>
      </c>
      <c r="I154" s="6" t="s">
        <v>592</v>
      </c>
      <c r="J154" s="8"/>
      <c r="K154" s="49">
        <v>15500</v>
      </c>
      <c r="L154" s="4">
        <f t="shared" si="24"/>
        <v>0</v>
      </c>
      <c r="M154" s="22">
        <v>0.2</v>
      </c>
      <c r="N154" s="4">
        <f t="shared" si="25"/>
        <v>0</v>
      </c>
      <c r="O154" s="4">
        <f t="shared" si="26"/>
        <v>0</v>
      </c>
    </row>
    <row r="155" spans="1:15" ht="24" outlineLevel="2">
      <c r="A155" s="23" t="s">
        <v>460</v>
      </c>
      <c r="B155" s="6" t="s">
        <v>281</v>
      </c>
      <c r="C155" s="3">
        <v>6</v>
      </c>
      <c r="D155" s="6" t="s">
        <v>286</v>
      </c>
      <c r="E155" s="2" t="s">
        <v>814</v>
      </c>
      <c r="F155" s="6" t="s">
        <v>4</v>
      </c>
      <c r="G155" s="6" t="s">
        <v>287</v>
      </c>
      <c r="H155" s="29" t="s">
        <v>605</v>
      </c>
      <c r="I155" s="6" t="s">
        <v>592</v>
      </c>
      <c r="J155" s="8"/>
      <c r="K155" s="49">
        <v>6925</v>
      </c>
      <c r="L155" s="4">
        <f t="shared" si="24"/>
        <v>0</v>
      </c>
      <c r="M155" s="22">
        <v>0.2</v>
      </c>
      <c r="N155" s="4">
        <f t="shared" si="25"/>
        <v>0</v>
      </c>
      <c r="O155" s="4">
        <f t="shared" si="26"/>
        <v>0</v>
      </c>
    </row>
    <row r="156" spans="1:15" ht="24" outlineLevel="2">
      <c r="A156" s="23" t="s">
        <v>460</v>
      </c>
      <c r="B156" s="6" t="s">
        <v>281</v>
      </c>
      <c r="C156" s="3">
        <v>7</v>
      </c>
      <c r="D156" s="6" t="s">
        <v>288</v>
      </c>
      <c r="E156" s="2" t="s">
        <v>815</v>
      </c>
      <c r="F156" s="6" t="s">
        <v>4</v>
      </c>
      <c r="G156" s="6" t="s">
        <v>287</v>
      </c>
      <c r="H156" s="29" t="s">
        <v>606</v>
      </c>
      <c r="I156" s="6" t="s">
        <v>592</v>
      </c>
      <c r="J156" s="8"/>
      <c r="K156" s="49">
        <v>6925</v>
      </c>
      <c r="L156" s="4">
        <f t="shared" si="24"/>
        <v>0</v>
      </c>
      <c r="M156" s="22">
        <v>0.2</v>
      </c>
      <c r="N156" s="4">
        <f t="shared" si="25"/>
        <v>0</v>
      </c>
      <c r="O156" s="4">
        <f t="shared" si="26"/>
        <v>0</v>
      </c>
    </row>
    <row r="157" spans="1:15" ht="24" outlineLevel="2">
      <c r="A157" s="23" t="s">
        <v>460</v>
      </c>
      <c r="B157" s="6" t="s">
        <v>281</v>
      </c>
      <c r="C157" s="3">
        <v>8</v>
      </c>
      <c r="D157" s="6" t="s">
        <v>289</v>
      </c>
      <c r="E157" s="2" t="s">
        <v>816</v>
      </c>
      <c r="F157" s="6" t="s">
        <v>4</v>
      </c>
      <c r="G157" s="6" t="s">
        <v>290</v>
      </c>
      <c r="H157" s="29" t="s">
        <v>607</v>
      </c>
      <c r="I157" s="6" t="s">
        <v>592</v>
      </c>
      <c r="J157" s="8"/>
      <c r="K157" s="49">
        <v>5444</v>
      </c>
      <c r="L157" s="4">
        <f t="shared" si="24"/>
        <v>0</v>
      </c>
      <c r="M157" s="22">
        <v>0.2</v>
      </c>
      <c r="N157" s="4">
        <f t="shared" si="25"/>
        <v>0</v>
      </c>
      <c r="O157" s="4">
        <f t="shared" si="26"/>
        <v>0</v>
      </c>
    </row>
    <row r="158" spans="1:15" ht="24" outlineLevel="2">
      <c r="A158" s="23" t="s">
        <v>460</v>
      </c>
      <c r="B158" s="6" t="s">
        <v>281</v>
      </c>
      <c r="C158" s="3">
        <v>9</v>
      </c>
      <c r="D158" s="6" t="s">
        <v>255</v>
      </c>
      <c r="E158" s="2" t="s">
        <v>817</v>
      </c>
      <c r="F158" s="6" t="s">
        <v>4</v>
      </c>
      <c r="G158" s="6" t="s">
        <v>265</v>
      </c>
      <c r="H158" s="29" t="s">
        <v>595</v>
      </c>
      <c r="I158" s="6" t="s">
        <v>592</v>
      </c>
      <c r="J158" s="8"/>
      <c r="K158" s="49">
        <v>23929</v>
      </c>
      <c r="L158" s="4">
        <f t="shared" si="24"/>
        <v>0</v>
      </c>
      <c r="M158" s="22">
        <v>0.2</v>
      </c>
      <c r="N158" s="4">
        <f t="shared" si="25"/>
        <v>0</v>
      </c>
      <c r="O158" s="4">
        <f t="shared" si="26"/>
        <v>0</v>
      </c>
    </row>
    <row r="159" spans="1:15" ht="24" outlineLevel="2">
      <c r="A159" s="23" t="s">
        <v>460</v>
      </c>
      <c r="B159" s="6" t="s">
        <v>281</v>
      </c>
      <c r="C159" s="3">
        <v>10</v>
      </c>
      <c r="D159" s="6" t="s">
        <v>262</v>
      </c>
      <c r="E159" s="2" t="s">
        <v>818</v>
      </c>
      <c r="F159" s="6" t="s">
        <v>4</v>
      </c>
      <c r="G159" s="6" t="s">
        <v>291</v>
      </c>
      <c r="H159" s="29" t="s">
        <v>599</v>
      </c>
      <c r="I159" s="6" t="s">
        <v>592</v>
      </c>
      <c r="J159" s="8"/>
      <c r="K159" s="49">
        <v>23296</v>
      </c>
      <c r="L159" s="4">
        <f t="shared" si="24"/>
        <v>0</v>
      </c>
      <c r="M159" s="22">
        <v>0.2</v>
      </c>
      <c r="N159" s="4">
        <f t="shared" si="25"/>
        <v>0</v>
      </c>
      <c r="O159" s="4">
        <f t="shared" si="26"/>
        <v>0</v>
      </c>
    </row>
    <row r="160" spans="1:15" ht="24" outlineLevel="2">
      <c r="A160" s="23" t="s">
        <v>460</v>
      </c>
      <c r="B160" s="6" t="s">
        <v>281</v>
      </c>
      <c r="C160" s="3">
        <v>11</v>
      </c>
      <c r="D160" s="6" t="s">
        <v>292</v>
      </c>
      <c r="E160" s="2" t="s">
        <v>819</v>
      </c>
      <c r="F160" s="6" t="s">
        <v>4</v>
      </c>
      <c r="G160" s="6" t="s">
        <v>148</v>
      </c>
      <c r="H160" s="29" t="s">
        <v>608</v>
      </c>
      <c r="I160" s="6" t="s">
        <v>592</v>
      </c>
      <c r="J160" s="8"/>
      <c r="K160" s="49">
        <v>11306</v>
      </c>
      <c r="L160" s="4">
        <f t="shared" si="24"/>
        <v>0</v>
      </c>
      <c r="M160" s="22">
        <v>0.2</v>
      </c>
      <c r="N160" s="4">
        <f t="shared" si="25"/>
        <v>0</v>
      </c>
      <c r="O160" s="4">
        <f t="shared" si="26"/>
        <v>0</v>
      </c>
    </row>
    <row r="161" spans="1:15" ht="24" outlineLevel="2">
      <c r="A161" s="23" t="s">
        <v>460</v>
      </c>
      <c r="B161" s="6" t="s">
        <v>281</v>
      </c>
      <c r="C161" s="3">
        <v>12</v>
      </c>
      <c r="D161" s="6" t="s">
        <v>132</v>
      </c>
      <c r="E161" s="2" t="s">
        <v>820</v>
      </c>
      <c r="F161" s="6" t="s">
        <v>4</v>
      </c>
      <c r="G161" s="6" t="s">
        <v>293</v>
      </c>
      <c r="H161" s="29" t="s">
        <v>609</v>
      </c>
      <c r="I161" s="6" t="s">
        <v>592</v>
      </c>
      <c r="J161" s="8"/>
      <c r="K161" s="49">
        <v>17988</v>
      </c>
      <c r="L161" s="4">
        <f t="shared" si="24"/>
        <v>0</v>
      </c>
      <c r="M161" s="22">
        <v>0.2</v>
      </c>
      <c r="N161" s="4">
        <f t="shared" si="25"/>
        <v>0</v>
      </c>
      <c r="O161" s="4">
        <f t="shared" si="26"/>
        <v>0</v>
      </c>
    </row>
    <row r="162" spans="1:15" ht="24" outlineLevel="2">
      <c r="A162" s="23" t="s">
        <v>460</v>
      </c>
      <c r="B162" s="6" t="s">
        <v>281</v>
      </c>
      <c r="C162" s="3">
        <v>13</v>
      </c>
      <c r="D162" s="6" t="s">
        <v>136</v>
      </c>
      <c r="E162" s="2" t="s">
        <v>821</v>
      </c>
      <c r="F162" s="6" t="s">
        <v>4</v>
      </c>
      <c r="G162" s="6" t="s">
        <v>108</v>
      </c>
      <c r="H162" s="29" t="s">
        <v>610</v>
      </c>
      <c r="I162" s="6" t="s">
        <v>592</v>
      </c>
      <c r="J162" s="8"/>
      <c r="K162" s="49">
        <v>2416</v>
      </c>
      <c r="L162" s="4">
        <f t="shared" si="24"/>
        <v>0</v>
      </c>
      <c r="M162" s="22">
        <v>0.2</v>
      </c>
      <c r="N162" s="4">
        <f t="shared" si="25"/>
        <v>0</v>
      </c>
      <c r="O162" s="4">
        <f t="shared" si="26"/>
        <v>0</v>
      </c>
    </row>
    <row r="163" spans="1:15" ht="24" outlineLevel="2">
      <c r="A163" s="23" t="s">
        <v>460</v>
      </c>
      <c r="B163" s="6" t="s">
        <v>281</v>
      </c>
      <c r="C163" s="3">
        <v>14</v>
      </c>
      <c r="D163" s="6" t="s">
        <v>294</v>
      </c>
      <c r="E163" s="2" t="s">
        <v>822</v>
      </c>
      <c r="F163" s="6" t="s">
        <v>4</v>
      </c>
      <c r="G163" s="6" t="s">
        <v>108</v>
      </c>
      <c r="H163" s="29" t="s">
        <v>611</v>
      </c>
      <c r="I163" s="6" t="s">
        <v>592</v>
      </c>
      <c r="J163" s="8"/>
      <c r="K163" s="49">
        <v>1403</v>
      </c>
      <c r="L163" s="4">
        <f t="shared" si="24"/>
        <v>0</v>
      </c>
      <c r="M163" s="22">
        <v>0.2</v>
      </c>
      <c r="N163" s="4">
        <f t="shared" si="25"/>
        <v>0</v>
      </c>
      <c r="O163" s="4">
        <f t="shared" si="26"/>
        <v>0</v>
      </c>
    </row>
    <row r="164" spans="1:15" ht="24" outlineLevel="2">
      <c r="A164" s="23" t="s">
        <v>460</v>
      </c>
      <c r="B164" s="6" t="s">
        <v>281</v>
      </c>
      <c r="C164" s="3">
        <v>15</v>
      </c>
      <c r="D164" s="6" t="s">
        <v>295</v>
      </c>
      <c r="E164" s="2" t="s">
        <v>823</v>
      </c>
      <c r="F164" s="6" t="s">
        <v>4</v>
      </c>
      <c r="G164" s="6" t="s">
        <v>108</v>
      </c>
      <c r="H164" s="29" t="s">
        <v>612</v>
      </c>
      <c r="I164" s="6" t="s">
        <v>592</v>
      </c>
      <c r="J164" s="8"/>
      <c r="K164" s="49">
        <v>1403</v>
      </c>
      <c r="L164" s="4">
        <f t="shared" si="24"/>
        <v>0</v>
      </c>
      <c r="M164" s="22">
        <v>0.2</v>
      </c>
      <c r="N164" s="4">
        <f t="shared" si="25"/>
        <v>0</v>
      </c>
      <c r="O164" s="4">
        <f t="shared" si="26"/>
        <v>0</v>
      </c>
    </row>
    <row r="165" spans="1:15" ht="24" outlineLevel="2">
      <c r="A165" s="23" t="s">
        <v>460</v>
      </c>
      <c r="B165" s="6" t="s">
        <v>281</v>
      </c>
      <c r="C165" s="3">
        <v>16</v>
      </c>
      <c r="D165" s="6" t="s">
        <v>201</v>
      </c>
      <c r="E165" s="2" t="s">
        <v>824</v>
      </c>
      <c r="F165" s="6" t="s">
        <v>4</v>
      </c>
      <c r="G165" s="6" t="s">
        <v>296</v>
      </c>
      <c r="H165" s="29" t="s">
        <v>613</v>
      </c>
      <c r="I165" s="6" t="s">
        <v>592</v>
      </c>
      <c r="J165" s="8"/>
      <c r="K165" s="49">
        <v>16690</v>
      </c>
      <c r="L165" s="4">
        <f t="shared" si="24"/>
        <v>0</v>
      </c>
      <c r="M165" s="22">
        <v>0.2</v>
      </c>
      <c r="N165" s="4">
        <f t="shared" si="25"/>
        <v>0</v>
      </c>
      <c r="O165" s="4">
        <f t="shared" si="26"/>
        <v>0</v>
      </c>
    </row>
    <row r="166" spans="1:15" ht="24" outlineLevel="2">
      <c r="A166" s="23" t="s">
        <v>460</v>
      </c>
      <c r="B166" s="6" t="s">
        <v>281</v>
      </c>
      <c r="C166" s="3">
        <v>17</v>
      </c>
      <c r="D166" s="6" t="s">
        <v>297</v>
      </c>
      <c r="E166" s="2" t="s">
        <v>825</v>
      </c>
      <c r="F166" s="6" t="s">
        <v>4</v>
      </c>
      <c r="G166" s="6" t="s">
        <v>108</v>
      </c>
      <c r="H166" s="29" t="s">
        <v>587</v>
      </c>
      <c r="I166" s="6" t="s">
        <v>592</v>
      </c>
      <c r="J166" s="8"/>
      <c r="K166" s="49">
        <v>1500</v>
      </c>
      <c r="L166" s="4">
        <f t="shared" si="24"/>
        <v>0</v>
      </c>
      <c r="M166" s="22">
        <v>0.2</v>
      </c>
      <c r="N166" s="4">
        <f t="shared" si="25"/>
        <v>0</v>
      </c>
      <c r="O166" s="4">
        <f t="shared" si="26"/>
        <v>0</v>
      </c>
    </row>
    <row r="167" spans="1:15" s="45" customFormat="1" ht="24" outlineLevel="2">
      <c r="A167" s="23" t="s">
        <v>460</v>
      </c>
      <c r="B167" s="6" t="s">
        <v>281</v>
      </c>
      <c r="C167" s="3">
        <v>18</v>
      </c>
      <c r="D167" s="6" t="s">
        <v>298</v>
      </c>
      <c r="E167" s="2" t="s">
        <v>826</v>
      </c>
      <c r="F167" s="6" t="s">
        <v>4</v>
      </c>
      <c r="G167" s="6" t="s">
        <v>293</v>
      </c>
      <c r="H167" s="29" t="s">
        <v>614</v>
      </c>
      <c r="I167" s="6" t="s">
        <v>592</v>
      </c>
      <c r="J167" s="8"/>
      <c r="K167" s="49">
        <v>18375</v>
      </c>
      <c r="L167" s="4">
        <f t="shared" si="24"/>
        <v>0</v>
      </c>
      <c r="M167" s="22">
        <v>0.2</v>
      </c>
      <c r="N167" s="4">
        <f t="shared" si="25"/>
        <v>0</v>
      </c>
      <c r="O167" s="4">
        <f t="shared" si="26"/>
        <v>0</v>
      </c>
    </row>
    <row r="168" spans="1:15" ht="24" outlineLevel="2">
      <c r="A168" s="23" t="s">
        <v>460</v>
      </c>
      <c r="B168" s="6" t="s">
        <v>281</v>
      </c>
      <c r="C168" s="3">
        <v>19</v>
      </c>
      <c r="D168" s="6" t="s">
        <v>187</v>
      </c>
      <c r="E168" s="2" t="s">
        <v>827</v>
      </c>
      <c r="F168" s="6" t="s">
        <v>4</v>
      </c>
      <c r="G168" s="6" t="s">
        <v>299</v>
      </c>
      <c r="H168" s="29" t="s">
        <v>615</v>
      </c>
      <c r="I168" s="6" t="s">
        <v>592</v>
      </c>
      <c r="J168" s="8"/>
      <c r="K168" s="49">
        <v>7976</v>
      </c>
      <c r="L168" s="4">
        <f t="shared" si="24"/>
        <v>0</v>
      </c>
      <c r="M168" s="22">
        <v>0.2</v>
      </c>
      <c r="N168" s="4">
        <f t="shared" si="25"/>
        <v>0</v>
      </c>
      <c r="O168" s="4">
        <f t="shared" si="26"/>
        <v>0</v>
      </c>
    </row>
    <row r="169" spans="1:15" ht="24" outlineLevel="2">
      <c r="A169" s="23" t="s">
        <v>460</v>
      </c>
      <c r="B169" s="6" t="s">
        <v>281</v>
      </c>
      <c r="C169" s="3">
        <v>20</v>
      </c>
      <c r="D169" s="6" t="s">
        <v>300</v>
      </c>
      <c r="E169" s="2" t="s">
        <v>828</v>
      </c>
      <c r="F169" s="6" t="s">
        <v>4</v>
      </c>
      <c r="G169" s="6" t="s">
        <v>271</v>
      </c>
      <c r="H169" s="29" t="s">
        <v>616</v>
      </c>
      <c r="I169" s="6" t="s">
        <v>592</v>
      </c>
      <c r="J169" s="8"/>
      <c r="K169" s="49">
        <v>15054</v>
      </c>
      <c r="L169" s="4">
        <f t="shared" si="24"/>
        <v>0</v>
      </c>
      <c r="M169" s="22">
        <v>0.2</v>
      </c>
      <c r="N169" s="4">
        <f t="shared" si="25"/>
        <v>0</v>
      </c>
      <c r="O169" s="4">
        <f t="shared" si="26"/>
        <v>0</v>
      </c>
    </row>
    <row r="170" spans="1:15" ht="24" outlineLevel="2">
      <c r="A170" s="23" t="s">
        <v>460</v>
      </c>
      <c r="B170" s="6" t="s">
        <v>281</v>
      </c>
      <c r="C170" s="3">
        <v>21</v>
      </c>
      <c r="D170" s="6" t="s">
        <v>196</v>
      </c>
      <c r="E170" s="2" t="s">
        <v>829</v>
      </c>
      <c r="F170" s="6" t="s">
        <v>4</v>
      </c>
      <c r="G170" s="6" t="s">
        <v>265</v>
      </c>
      <c r="H170" s="29" t="s">
        <v>593</v>
      </c>
      <c r="I170" s="6" t="s">
        <v>592</v>
      </c>
      <c r="J170" s="8"/>
      <c r="K170" s="49">
        <v>19012</v>
      </c>
      <c r="L170" s="4">
        <f t="shared" si="24"/>
        <v>0</v>
      </c>
      <c r="M170" s="22">
        <v>0.2</v>
      </c>
      <c r="N170" s="4">
        <f t="shared" si="25"/>
        <v>0</v>
      </c>
      <c r="O170" s="4">
        <f t="shared" si="26"/>
        <v>0</v>
      </c>
    </row>
    <row r="171" spans="1:15" ht="24" outlineLevel="2">
      <c r="A171" s="23" t="s">
        <v>460</v>
      </c>
      <c r="B171" s="6" t="s">
        <v>281</v>
      </c>
      <c r="C171" s="3">
        <v>22</v>
      </c>
      <c r="D171" s="6" t="s">
        <v>301</v>
      </c>
      <c r="E171" s="2" t="s">
        <v>830</v>
      </c>
      <c r="F171" s="6" t="s">
        <v>4</v>
      </c>
      <c r="G171" s="6" t="s">
        <v>271</v>
      </c>
      <c r="H171" s="29" t="s">
        <v>617</v>
      </c>
      <c r="I171" s="6" t="s">
        <v>592</v>
      </c>
      <c r="J171" s="8"/>
      <c r="K171" s="49">
        <v>15054</v>
      </c>
      <c r="L171" s="4">
        <f t="shared" si="24"/>
        <v>0</v>
      </c>
      <c r="M171" s="22">
        <v>0.2</v>
      </c>
      <c r="N171" s="4">
        <f t="shared" si="25"/>
        <v>0</v>
      </c>
      <c r="O171" s="4">
        <f t="shared" si="26"/>
        <v>0</v>
      </c>
    </row>
    <row r="172" spans="1:15" ht="24" outlineLevel="2">
      <c r="A172" s="23" t="s">
        <v>460</v>
      </c>
      <c r="B172" s="6" t="s">
        <v>281</v>
      </c>
      <c r="C172" s="3">
        <v>23</v>
      </c>
      <c r="D172" s="6" t="s">
        <v>126</v>
      </c>
      <c r="E172" s="2" t="s">
        <v>831</v>
      </c>
      <c r="F172" s="6" t="s">
        <v>4</v>
      </c>
      <c r="G172" s="6" t="s">
        <v>302</v>
      </c>
      <c r="H172" s="29" t="s">
        <v>618</v>
      </c>
      <c r="I172" s="6" t="s">
        <v>592</v>
      </c>
      <c r="J172" s="8"/>
      <c r="K172" s="49">
        <v>50138</v>
      </c>
      <c r="L172" s="4">
        <f t="shared" si="24"/>
        <v>0</v>
      </c>
      <c r="M172" s="22">
        <v>0.2</v>
      </c>
      <c r="N172" s="4">
        <f t="shared" si="25"/>
        <v>0</v>
      </c>
      <c r="O172" s="4">
        <f t="shared" si="26"/>
        <v>0</v>
      </c>
    </row>
    <row r="173" spans="1:15" ht="24" outlineLevel="2">
      <c r="A173" s="23" t="s">
        <v>460</v>
      </c>
      <c r="B173" s="6" t="s">
        <v>281</v>
      </c>
      <c r="C173" s="3">
        <v>24</v>
      </c>
      <c r="D173" s="6" t="s">
        <v>303</v>
      </c>
      <c r="E173" s="2" t="s">
        <v>832</v>
      </c>
      <c r="F173" s="6" t="s">
        <v>4</v>
      </c>
      <c r="G173" s="6" t="s">
        <v>263</v>
      </c>
      <c r="H173" s="29" t="s">
        <v>619</v>
      </c>
      <c r="I173" s="6" t="s">
        <v>592</v>
      </c>
      <c r="J173" s="8"/>
      <c r="K173" s="49">
        <v>10913</v>
      </c>
      <c r="L173" s="4">
        <f t="shared" si="24"/>
        <v>0</v>
      </c>
      <c r="M173" s="22">
        <v>0.2</v>
      </c>
      <c r="N173" s="4">
        <f t="shared" si="25"/>
        <v>0</v>
      </c>
      <c r="O173" s="4">
        <f t="shared" si="26"/>
        <v>0</v>
      </c>
    </row>
    <row r="174" spans="1:15" ht="24" outlineLevel="2">
      <c r="A174" s="23" t="s">
        <v>460</v>
      </c>
      <c r="B174" s="6" t="s">
        <v>281</v>
      </c>
      <c r="C174" s="3">
        <v>25</v>
      </c>
      <c r="D174" s="6" t="s">
        <v>304</v>
      </c>
      <c r="E174" s="2" t="s">
        <v>833</v>
      </c>
      <c r="F174" s="6" t="s">
        <v>4</v>
      </c>
      <c r="G174" s="6" t="s">
        <v>305</v>
      </c>
      <c r="H174" s="29" t="s">
        <v>620</v>
      </c>
      <c r="I174" s="6" t="s">
        <v>592</v>
      </c>
      <c r="J174" s="8"/>
      <c r="K174" s="49">
        <v>3438</v>
      </c>
      <c r="L174" s="4">
        <f t="shared" si="24"/>
        <v>0</v>
      </c>
      <c r="M174" s="22">
        <v>0.2</v>
      </c>
      <c r="N174" s="4">
        <f t="shared" si="25"/>
        <v>0</v>
      </c>
      <c r="O174" s="4">
        <f t="shared" si="26"/>
        <v>0</v>
      </c>
    </row>
    <row r="175" spans="1:15" ht="24" outlineLevel="2">
      <c r="A175" s="23" t="s">
        <v>460</v>
      </c>
      <c r="B175" s="6" t="s">
        <v>281</v>
      </c>
      <c r="C175" s="3">
        <v>26</v>
      </c>
      <c r="D175" s="6" t="s">
        <v>306</v>
      </c>
      <c r="E175" s="2" t="s">
        <v>834</v>
      </c>
      <c r="F175" s="6" t="s">
        <v>4</v>
      </c>
      <c r="G175" s="6" t="s">
        <v>305</v>
      </c>
      <c r="H175" s="29" t="s">
        <v>621</v>
      </c>
      <c r="I175" s="6" t="s">
        <v>592</v>
      </c>
      <c r="J175" s="8"/>
      <c r="K175" s="49">
        <v>3438</v>
      </c>
      <c r="L175" s="4">
        <f t="shared" si="24"/>
        <v>0</v>
      </c>
      <c r="M175" s="22">
        <v>0.2</v>
      </c>
      <c r="N175" s="4">
        <f t="shared" si="25"/>
        <v>0</v>
      </c>
      <c r="O175" s="4">
        <f t="shared" si="26"/>
        <v>0</v>
      </c>
    </row>
    <row r="176" spans="1:15" ht="24" outlineLevel="2">
      <c r="A176" s="23" t="s">
        <v>460</v>
      </c>
      <c r="B176" s="6" t="s">
        <v>281</v>
      </c>
      <c r="C176" s="3">
        <v>27</v>
      </c>
      <c r="D176" s="6" t="s">
        <v>307</v>
      </c>
      <c r="E176" s="2" t="s">
        <v>835</v>
      </c>
      <c r="F176" s="6" t="s">
        <v>4</v>
      </c>
      <c r="G176" s="6" t="s">
        <v>308</v>
      </c>
      <c r="H176" s="29" t="s">
        <v>622</v>
      </c>
      <c r="I176" s="6" t="s">
        <v>592</v>
      </c>
      <c r="J176" s="8"/>
      <c r="K176" s="49">
        <v>16219</v>
      </c>
      <c r="L176" s="4">
        <f t="shared" si="24"/>
        <v>0</v>
      </c>
      <c r="M176" s="22">
        <v>0.2</v>
      </c>
      <c r="N176" s="4">
        <f t="shared" si="25"/>
        <v>0</v>
      </c>
      <c r="O176" s="4">
        <f t="shared" si="26"/>
        <v>0</v>
      </c>
    </row>
    <row r="177" spans="1:15" ht="24" outlineLevel="2">
      <c r="A177" s="23" t="s">
        <v>460</v>
      </c>
      <c r="B177" s="6" t="s">
        <v>281</v>
      </c>
      <c r="C177" s="3">
        <v>28</v>
      </c>
      <c r="D177" s="6" t="s">
        <v>257</v>
      </c>
      <c r="E177" s="2" t="s">
        <v>836</v>
      </c>
      <c r="F177" s="6" t="s">
        <v>4</v>
      </c>
      <c r="G177" s="6" t="s">
        <v>265</v>
      </c>
      <c r="H177" s="29" t="s">
        <v>623</v>
      </c>
      <c r="I177" s="6" t="s">
        <v>592</v>
      </c>
      <c r="J177" s="8"/>
      <c r="K177" s="49">
        <v>10208</v>
      </c>
      <c r="L177" s="4">
        <f t="shared" si="24"/>
        <v>0</v>
      </c>
      <c r="M177" s="22">
        <v>0.2</v>
      </c>
      <c r="N177" s="4">
        <f t="shared" si="25"/>
        <v>0</v>
      </c>
      <c r="O177" s="4">
        <f t="shared" si="26"/>
        <v>0</v>
      </c>
    </row>
    <row r="178" spans="1:15" ht="24" outlineLevel="2">
      <c r="A178" s="23" t="s">
        <v>460</v>
      </c>
      <c r="B178" s="6" t="s">
        <v>281</v>
      </c>
      <c r="C178" s="3">
        <v>29</v>
      </c>
      <c r="D178" s="6" t="s">
        <v>309</v>
      </c>
      <c r="E178" s="2" t="s">
        <v>837</v>
      </c>
      <c r="F178" s="6" t="s">
        <v>4</v>
      </c>
      <c r="G178" s="6" t="s">
        <v>265</v>
      </c>
      <c r="H178" s="29" t="s">
        <v>624</v>
      </c>
      <c r="I178" s="6" t="s">
        <v>592</v>
      </c>
      <c r="J178" s="8"/>
      <c r="K178" s="49">
        <v>9165</v>
      </c>
      <c r="L178" s="4">
        <f t="shared" si="24"/>
        <v>0</v>
      </c>
      <c r="M178" s="22">
        <v>0.2</v>
      </c>
      <c r="N178" s="4">
        <f t="shared" si="25"/>
        <v>0</v>
      </c>
      <c r="O178" s="4">
        <f t="shared" si="26"/>
        <v>0</v>
      </c>
    </row>
    <row r="179" spans="1:15" ht="24" outlineLevel="2">
      <c r="A179" s="23" t="s">
        <v>460</v>
      </c>
      <c r="B179" s="6" t="s">
        <v>281</v>
      </c>
      <c r="C179" s="3">
        <v>30</v>
      </c>
      <c r="D179" s="6" t="s">
        <v>310</v>
      </c>
      <c r="E179" s="2" t="s">
        <v>838</v>
      </c>
      <c r="F179" s="6" t="s">
        <v>4</v>
      </c>
      <c r="G179" s="6" t="s">
        <v>291</v>
      </c>
      <c r="H179" s="29" t="s">
        <v>598</v>
      </c>
      <c r="I179" s="6" t="s">
        <v>592</v>
      </c>
      <c r="J179" s="8"/>
      <c r="K179" s="49">
        <v>24658</v>
      </c>
      <c r="L179" s="4">
        <f t="shared" si="24"/>
        <v>0</v>
      </c>
      <c r="M179" s="22">
        <v>0.2</v>
      </c>
      <c r="N179" s="4">
        <f t="shared" si="25"/>
        <v>0</v>
      </c>
      <c r="O179" s="4">
        <f t="shared" si="26"/>
        <v>0</v>
      </c>
    </row>
    <row r="180" spans="1:15" ht="24" outlineLevel="2">
      <c r="A180" s="23" t="s">
        <v>460</v>
      </c>
      <c r="B180" s="6" t="s">
        <v>281</v>
      </c>
      <c r="C180" s="3">
        <v>31</v>
      </c>
      <c r="D180" s="6" t="s">
        <v>198</v>
      </c>
      <c r="E180" s="2" t="s">
        <v>839</v>
      </c>
      <c r="F180" s="6" t="s">
        <v>4</v>
      </c>
      <c r="G180" s="6" t="s">
        <v>291</v>
      </c>
      <c r="H180" s="29" t="s">
        <v>625</v>
      </c>
      <c r="I180" s="6" t="s">
        <v>592</v>
      </c>
      <c r="J180" s="8"/>
      <c r="K180" s="49">
        <v>10192</v>
      </c>
      <c r="L180" s="4">
        <f t="shared" ref="L180:L233" si="27">J180*K180</f>
        <v>0</v>
      </c>
      <c r="M180" s="22">
        <v>0.2</v>
      </c>
      <c r="N180" s="4">
        <f t="shared" ref="N180:N233" si="28">L180*M180</f>
        <v>0</v>
      </c>
      <c r="O180" s="4">
        <f t="shared" ref="O180:O233" si="29">L180+N180</f>
        <v>0</v>
      </c>
    </row>
    <row r="181" spans="1:15" s="45" customFormat="1" ht="24" outlineLevel="2">
      <c r="A181" s="23" t="s">
        <v>460</v>
      </c>
      <c r="B181" s="6" t="s">
        <v>281</v>
      </c>
      <c r="C181" s="3">
        <v>32</v>
      </c>
      <c r="D181" s="6" t="s">
        <v>133</v>
      </c>
      <c r="E181" s="2" t="s">
        <v>840</v>
      </c>
      <c r="F181" s="6" t="s">
        <v>4</v>
      </c>
      <c r="G181" s="6" t="s">
        <v>311</v>
      </c>
      <c r="H181" s="29" t="s">
        <v>626</v>
      </c>
      <c r="I181" s="6" t="s">
        <v>592</v>
      </c>
      <c r="J181" s="8"/>
      <c r="K181" s="49">
        <v>11849</v>
      </c>
      <c r="L181" s="4">
        <f t="shared" si="27"/>
        <v>0</v>
      </c>
      <c r="M181" s="22">
        <v>0.2</v>
      </c>
      <c r="N181" s="4">
        <f t="shared" si="28"/>
        <v>0</v>
      </c>
      <c r="O181" s="4">
        <f t="shared" si="29"/>
        <v>0</v>
      </c>
    </row>
    <row r="182" spans="1:15" ht="24" outlineLevel="2">
      <c r="A182" s="23" t="s">
        <v>460</v>
      </c>
      <c r="B182" s="6" t="s">
        <v>281</v>
      </c>
      <c r="C182" s="3">
        <v>33</v>
      </c>
      <c r="D182" s="6" t="s">
        <v>312</v>
      </c>
      <c r="E182" s="2" t="s">
        <v>841</v>
      </c>
      <c r="F182" s="6" t="s">
        <v>4</v>
      </c>
      <c r="G182" s="6" t="s">
        <v>293</v>
      </c>
      <c r="H182" s="29" t="s">
        <v>627</v>
      </c>
      <c r="I182" s="6" t="s">
        <v>592</v>
      </c>
      <c r="J182" s="8"/>
      <c r="K182" s="49">
        <v>3553</v>
      </c>
      <c r="L182" s="4">
        <f t="shared" si="27"/>
        <v>0</v>
      </c>
      <c r="M182" s="22">
        <v>0.2</v>
      </c>
      <c r="N182" s="4">
        <f t="shared" si="28"/>
        <v>0</v>
      </c>
      <c r="O182" s="4">
        <f t="shared" si="29"/>
        <v>0</v>
      </c>
    </row>
    <row r="183" spans="1:15" ht="24" outlineLevel="2">
      <c r="A183" s="23" t="s">
        <v>460</v>
      </c>
      <c r="B183" s="6" t="s">
        <v>281</v>
      </c>
      <c r="C183" s="3">
        <v>34</v>
      </c>
      <c r="D183" s="6" t="s">
        <v>190</v>
      </c>
      <c r="E183" s="2" t="s">
        <v>842</v>
      </c>
      <c r="F183" s="6" t="s">
        <v>4</v>
      </c>
      <c r="G183" s="6" t="s">
        <v>52</v>
      </c>
      <c r="H183" s="29" t="s">
        <v>628</v>
      </c>
      <c r="I183" s="6" t="s">
        <v>592</v>
      </c>
      <c r="J183" s="8"/>
      <c r="K183" s="49">
        <v>10250</v>
      </c>
      <c r="L183" s="4">
        <f t="shared" si="27"/>
        <v>0</v>
      </c>
      <c r="M183" s="22">
        <v>0.2</v>
      </c>
      <c r="N183" s="4">
        <f t="shared" si="28"/>
        <v>0</v>
      </c>
      <c r="O183" s="4">
        <f t="shared" si="29"/>
        <v>0</v>
      </c>
    </row>
    <row r="184" spans="1:15" ht="24" outlineLevel="2">
      <c r="A184" s="23" t="s">
        <v>460</v>
      </c>
      <c r="B184" s="6" t="s">
        <v>281</v>
      </c>
      <c r="C184" s="3">
        <v>35</v>
      </c>
      <c r="D184" s="6" t="s">
        <v>313</v>
      </c>
      <c r="E184" s="2" t="s">
        <v>843</v>
      </c>
      <c r="F184" s="6" t="s">
        <v>4</v>
      </c>
      <c r="G184" s="6" t="s">
        <v>314</v>
      </c>
      <c r="H184" s="29" t="s">
        <v>629</v>
      </c>
      <c r="I184" s="6" t="s">
        <v>592</v>
      </c>
      <c r="J184" s="8"/>
      <c r="K184" s="49">
        <v>6600</v>
      </c>
      <c r="L184" s="4">
        <f t="shared" si="27"/>
        <v>0</v>
      </c>
      <c r="M184" s="22">
        <v>0.2</v>
      </c>
      <c r="N184" s="4">
        <f t="shared" si="28"/>
        <v>0</v>
      </c>
      <c r="O184" s="4">
        <f t="shared" si="29"/>
        <v>0</v>
      </c>
    </row>
    <row r="185" spans="1:15" ht="24" outlineLevel="2">
      <c r="A185" s="23" t="s">
        <v>460</v>
      </c>
      <c r="B185" s="6" t="s">
        <v>281</v>
      </c>
      <c r="C185" s="3">
        <v>36</v>
      </c>
      <c r="D185" s="6" t="s">
        <v>315</v>
      </c>
      <c r="E185" s="2" t="s">
        <v>844</v>
      </c>
      <c r="F185" s="6" t="s">
        <v>4</v>
      </c>
      <c r="G185" s="6" t="s">
        <v>316</v>
      </c>
      <c r="H185" s="29" t="s">
        <v>630</v>
      </c>
      <c r="I185" s="6" t="s">
        <v>592</v>
      </c>
      <c r="J185" s="8"/>
      <c r="K185" s="49">
        <v>7600</v>
      </c>
      <c r="L185" s="4">
        <f t="shared" si="27"/>
        <v>0</v>
      </c>
      <c r="M185" s="22">
        <v>0.2</v>
      </c>
      <c r="N185" s="4">
        <f t="shared" si="28"/>
        <v>0</v>
      </c>
      <c r="O185" s="4">
        <f t="shared" si="29"/>
        <v>0</v>
      </c>
    </row>
    <row r="186" spans="1:15" ht="24" outlineLevel="2">
      <c r="A186" s="23" t="s">
        <v>460</v>
      </c>
      <c r="B186" s="6" t="s">
        <v>281</v>
      </c>
      <c r="C186" s="3">
        <v>37</v>
      </c>
      <c r="D186" s="6" t="s">
        <v>317</v>
      </c>
      <c r="E186" s="2" t="s">
        <v>845</v>
      </c>
      <c r="F186" s="6" t="s">
        <v>4</v>
      </c>
      <c r="G186" s="6" t="s">
        <v>316</v>
      </c>
      <c r="H186" s="29" t="s">
        <v>631</v>
      </c>
      <c r="I186" s="6" t="s">
        <v>592</v>
      </c>
      <c r="J186" s="8"/>
      <c r="K186" s="49">
        <v>7600</v>
      </c>
      <c r="L186" s="4">
        <f t="shared" si="27"/>
        <v>0</v>
      </c>
      <c r="M186" s="22">
        <v>0.2</v>
      </c>
      <c r="N186" s="4">
        <f t="shared" si="28"/>
        <v>0</v>
      </c>
      <c r="O186" s="4">
        <f t="shared" si="29"/>
        <v>0</v>
      </c>
    </row>
    <row r="187" spans="1:15" ht="24" outlineLevel="2">
      <c r="A187" s="23" t="s">
        <v>460</v>
      </c>
      <c r="B187" s="6" t="s">
        <v>281</v>
      </c>
      <c r="C187" s="3">
        <v>38</v>
      </c>
      <c r="D187" s="6" t="s">
        <v>318</v>
      </c>
      <c r="E187" s="2" t="s">
        <v>846</v>
      </c>
      <c r="F187" s="6" t="s">
        <v>4</v>
      </c>
      <c r="G187" s="6" t="s">
        <v>89</v>
      </c>
      <c r="H187" s="29" t="s">
        <v>562</v>
      </c>
      <c r="I187" s="6" t="s">
        <v>592</v>
      </c>
      <c r="J187" s="8"/>
      <c r="K187" s="49">
        <v>3799</v>
      </c>
      <c r="L187" s="4">
        <f t="shared" si="27"/>
        <v>0</v>
      </c>
      <c r="M187" s="22">
        <v>0.2</v>
      </c>
      <c r="N187" s="4">
        <f t="shared" si="28"/>
        <v>0</v>
      </c>
      <c r="O187" s="4">
        <f t="shared" si="29"/>
        <v>0</v>
      </c>
    </row>
    <row r="188" spans="1:15" ht="24" outlineLevel="2">
      <c r="A188" s="23" t="s">
        <v>460</v>
      </c>
      <c r="B188" s="6" t="s">
        <v>281</v>
      </c>
      <c r="C188" s="3">
        <v>39</v>
      </c>
      <c r="D188" s="6" t="s">
        <v>319</v>
      </c>
      <c r="E188" s="2" t="s">
        <v>847</v>
      </c>
      <c r="F188" s="6" t="s">
        <v>4</v>
      </c>
      <c r="G188" s="6" t="s">
        <v>89</v>
      </c>
      <c r="H188" s="29" t="s">
        <v>563</v>
      </c>
      <c r="I188" s="6" t="s">
        <v>592</v>
      </c>
      <c r="J188" s="8"/>
      <c r="K188" s="49">
        <v>3799</v>
      </c>
      <c r="L188" s="4">
        <f t="shared" si="27"/>
        <v>0</v>
      </c>
      <c r="M188" s="22">
        <v>0.2</v>
      </c>
      <c r="N188" s="4">
        <f t="shared" si="28"/>
        <v>0</v>
      </c>
      <c r="O188" s="4">
        <f t="shared" si="29"/>
        <v>0</v>
      </c>
    </row>
    <row r="189" spans="1:15" ht="24" outlineLevel="2">
      <c r="A189" s="23" t="s">
        <v>460</v>
      </c>
      <c r="B189" s="6" t="s">
        <v>281</v>
      </c>
      <c r="C189" s="3">
        <v>40</v>
      </c>
      <c r="D189" s="6" t="s">
        <v>320</v>
      </c>
      <c r="E189" s="2" t="s">
        <v>848</v>
      </c>
      <c r="F189" s="6" t="s">
        <v>4</v>
      </c>
      <c r="G189" s="6" t="s">
        <v>296</v>
      </c>
      <c r="H189" s="29" t="s">
        <v>632</v>
      </c>
      <c r="I189" s="6" t="s">
        <v>592</v>
      </c>
      <c r="J189" s="8"/>
      <c r="K189" s="49">
        <v>12600</v>
      </c>
      <c r="L189" s="4">
        <f t="shared" si="27"/>
        <v>0</v>
      </c>
      <c r="M189" s="22">
        <v>0.2</v>
      </c>
      <c r="N189" s="4">
        <f t="shared" si="28"/>
        <v>0</v>
      </c>
      <c r="O189" s="4">
        <f t="shared" si="29"/>
        <v>0</v>
      </c>
    </row>
    <row r="190" spans="1:15" ht="24" outlineLevel="2">
      <c r="A190" s="23" t="s">
        <v>460</v>
      </c>
      <c r="B190" s="6" t="s">
        <v>281</v>
      </c>
      <c r="C190" s="3">
        <v>41</v>
      </c>
      <c r="D190" s="6" t="s">
        <v>321</v>
      </c>
      <c r="E190" s="2" t="s">
        <v>849</v>
      </c>
      <c r="F190" s="6" t="s">
        <v>4</v>
      </c>
      <c r="G190" s="6" t="s">
        <v>20</v>
      </c>
      <c r="H190" s="29" t="s">
        <v>633</v>
      </c>
      <c r="I190" s="6" t="s">
        <v>592</v>
      </c>
      <c r="J190" s="8"/>
      <c r="K190" s="49">
        <v>930</v>
      </c>
      <c r="L190" s="4">
        <f t="shared" si="27"/>
        <v>0</v>
      </c>
      <c r="M190" s="22">
        <v>0.2</v>
      </c>
      <c r="N190" s="4">
        <f t="shared" si="28"/>
        <v>0</v>
      </c>
      <c r="O190" s="4">
        <f t="shared" si="29"/>
        <v>0</v>
      </c>
    </row>
    <row r="191" spans="1:15" ht="24" outlineLevel="2">
      <c r="A191" s="23" t="s">
        <v>460</v>
      </c>
      <c r="B191" s="6" t="s">
        <v>281</v>
      </c>
      <c r="C191" s="3">
        <v>42</v>
      </c>
      <c r="D191" s="6" t="s">
        <v>322</v>
      </c>
      <c r="E191" s="2" t="s">
        <v>850</v>
      </c>
      <c r="F191" s="6" t="s">
        <v>4</v>
      </c>
      <c r="G191" s="6" t="s">
        <v>323</v>
      </c>
      <c r="H191" s="29" t="s">
        <v>582</v>
      </c>
      <c r="I191" s="6" t="s">
        <v>592</v>
      </c>
      <c r="J191" s="8"/>
      <c r="K191" s="49">
        <v>5109</v>
      </c>
      <c r="L191" s="4">
        <f t="shared" si="27"/>
        <v>0</v>
      </c>
      <c r="M191" s="22">
        <v>0.2</v>
      </c>
      <c r="N191" s="4">
        <f t="shared" si="28"/>
        <v>0</v>
      </c>
      <c r="O191" s="4">
        <f t="shared" si="29"/>
        <v>0</v>
      </c>
    </row>
    <row r="192" spans="1:15" ht="24" outlineLevel="2">
      <c r="A192" s="23" t="s">
        <v>460</v>
      </c>
      <c r="B192" s="6" t="s">
        <v>281</v>
      </c>
      <c r="C192" s="3">
        <v>43</v>
      </c>
      <c r="D192" s="6" t="s">
        <v>192</v>
      </c>
      <c r="E192" s="2" t="s">
        <v>851</v>
      </c>
      <c r="F192" s="6" t="s">
        <v>4</v>
      </c>
      <c r="G192" s="6" t="s">
        <v>265</v>
      </c>
      <c r="H192" s="29" t="s">
        <v>634</v>
      </c>
      <c r="I192" s="6" t="s">
        <v>592</v>
      </c>
      <c r="J192" s="8"/>
      <c r="K192" s="49">
        <v>19013</v>
      </c>
      <c r="L192" s="4">
        <f t="shared" si="27"/>
        <v>0</v>
      </c>
      <c r="M192" s="22">
        <v>0.2</v>
      </c>
      <c r="N192" s="4">
        <f t="shared" si="28"/>
        <v>0</v>
      </c>
      <c r="O192" s="4">
        <f t="shared" si="29"/>
        <v>0</v>
      </c>
    </row>
    <row r="193" spans="1:15" ht="24" outlineLevel="2">
      <c r="A193" s="23" t="s">
        <v>460</v>
      </c>
      <c r="B193" s="6" t="s">
        <v>281</v>
      </c>
      <c r="C193" s="3">
        <v>44</v>
      </c>
      <c r="D193" s="6" t="s">
        <v>324</v>
      </c>
      <c r="E193" s="2" t="s">
        <v>852</v>
      </c>
      <c r="F193" s="6" t="s">
        <v>4</v>
      </c>
      <c r="G193" s="6" t="s">
        <v>265</v>
      </c>
      <c r="H193" s="29" t="s">
        <v>635</v>
      </c>
      <c r="I193" s="6" t="s">
        <v>592</v>
      </c>
      <c r="J193" s="8"/>
      <c r="K193" s="49">
        <v>8670</v>
      </c>
      <c r="L193" s="4">
        <f t="shared" si="27"/>
        <v>0</v>
      </c>
      <c r="M193" s="22">
        <v>0.2</v>
      </c>
      <c r="N193" s="4">
        <f t="shared" si="28"/>
        <v>0</v>
      </c>
      <c r="O193" s="4">
        <f t="shared" si="29"/>
        <v>0</v>
      </c>
    </row>
    <row r="194" spans="1:15" ht="24" outlineLevel="2">
      <c r="A194" s="23" t="s">
        <v>460</v>
      </c>
      <c r="B194" s="6" t="s">
        <v>281</v>
      </c>
      <c r="C194" s="3">
        <v>45</v>
      </c>
      <c r="D194" s="6" t="s">
        <v>325</v>
      </c>
      <c r="E194" s="2" t="s">
        <v>853</v>
      </c>
      <c r="F194" s="6" t="s">
        <v>4</v>
      </c>
      <c r="G194" s="6" t="s">
        <v>291</v>
      </c>
      <c r="H194" s="29" t="s">
        <v>597</v>
      </c>
      <c r="I194" s="6" t="s">
        <v>592</v>
      </c>
      <c r="J194" s="8"/>
      <c r="K194" s="49">
        <v>22950</v>
      </c>
      <c r="L194" s="4">
        <f t="shared" si="27"/>
        <v>0</v>
      </c>
      <c r="M194" s="22">
        <v>0.2</v>
      </c>
      <c r="N194" s="4">
        <f t="shared" si="28"/>
        <v>0</v>
      </c>
      <c r="O194" s="4">
        <f t="shared" si="29"/>
        <v>0</v>
      </c>
    </row>
    <row r="195" spans="1:15" ht="24" outlineLevel="2">
      <c r="A195" s="23" t="s">
        <v>460</v>
      </c>
      <c r="B195" s="6" t="s">
        <v>281</v>
      </c>
      <c r="C195" s="3">
        <v>46</v>
      </c>
      <c r="D195" s="6" t="s">
        <v>326</v>
      </c>
      <c r="E195" s="2" t="s">
        <v>854</v>
      </c>
      <c r="F195" s="6" t="s">
        <v>4</v>
      </c>
      <c r="G195" s="6" t="s">
        <v>26</v>
      </c>
      <c r="H195" s="29" t="s">
        <v>601</v>
      </c>
      <c r="I195" s="6" t="s">
        <v>592</v>
      </c>
      <c r="J195" s="8"/>
      <c r="K195" s="49">
        <v>7857</v>
      </c>
      <c r="L195" s="4">
        <f t="shared" si="27"/>
        <v>0</v>
      </c>
      <c r="M195" s="22">
        <v>0.2</v>
      </c>
      <c r="N195" s="4">
        <f t="shared" si="28"/>
        <v>0</v>
      </c>
      <c r="O195" s="4">
        <f t="shared" si="29"/>
        <v>0</v>
      </c>
    </row>
    <row r="196" spans="1:15" ht="24" outlineLevel="2">
      <c r="A196" s="23" t="s">
        <v>460</v>
      </c>
      <c r="B196" s="6" t="s">
        <v>281</v>
      </c>
      <c r="C196" s="3">
        <v>47</v>
      </c>
      <c r="D196" s="6" t="s">
        <v>202</v>
      </c>
      <c r="E196" s="2" t="s">
        <v>855</v>
      </c>
      <c r="F196" s="6" t="s">
        <v>4</v>
      </c>
      <c r="G196" s="6" t="s">
        <v>271</v>
      </c>
      <c r="H196" s="29" t="s">
        <v>600</v>
      </c>
      <c r="I196" s="6" t="s">
        <v>592</v>
      </c>
      <c r="J196" s="8"/>
      <c r="K196" s="49">
        <v>8966</v>
      </c>
      <c r="L196" s="4">
        <f t="shared" si="27"/>
        <v>0</v>
      </c>
      <c r="M196" s="22">
        <v>0.2</v>
      </c>
      <c r="N196" s="4">
        <f t="shared" si="28"/>
        <v>0</v>
      </c>
      <c r="O196" s="4">
        <f t="shared" si="29"/>
        <v>0</v>
      </c>
    </row>
    <row r="197" spans="1:15" s="45" customFormat="1" ht="24" outlineLevel="2">
      <c r="A197" s="23" t="s">
        <v>460</v>
      </c>
      <c r="B197" s="6" t="s">
        <v>281</v>
      </c>
      <c r="C197" s="3">
        <v>48</v>
      </c>
      <c r="D197" s="6" t="s">
        <v>327</v>
      </c>
      <c r="E197" s="2" t="s">
        <v>856</v>
      </c>
      <c r="F197" s="6" t="s">
        <v>4</v>
      </c>
      <c r="G197" s="6" t="s">
        <v>328</v>
      </c>
      <c r="H197" s="29" t="s">
        <v>327</v>
      </c>
      <c r="I197" s="6" t="s">
        <v>592</v>
      </c>
      <c r="J197" s="8"/>
      <c r="K197" s="49">
        <v>9387</v>
      </c>
      <c r="L197" s="4">
        <f t="shared" si="27"/>
        <v>0</v>
      </c>
      <c r="M197" s="22">
        <v>0.2</v>
      </c>
      <c r="N197" s="4">
        <f t="shared" si="28"/>
        <v>0</v>
      </c>
      <c r="O197" s="4">
        <f t="shared" si="29"/>
        <v>0</v>
      </c>
    </row>
    <row r="198" spans="1:15" ht="24" outlineLevel="2">
      <c r="A198" s="23" t="s">
        <v>460</v>
      </c>
      <c r="B198" s="6" t="s">
        <v>281</v>
      </c>
      <c r="C198" s="3">
        <v>49</v>
      </c>
      <c r="D198" s="6" t="s">
        <v>329</v>
      </c>
      <c r="E198" s="2" t="s">
        <v>857</v>
      </c>
      <c r="F198" s="6" t="s">
        <v>4</v>
      </c>
      <c r="G198" s="6" t="s">
        <v>275</v>
      </c>
      <c r="H198" s="29" t="s">
        <v>591</v>
      </c>
      <c r="I198" s="6" t="s">
        <v>592</v>
      </c>
      <c r="J198" s="8"/>
      <c r="K198" s="49">
        <v>6417</v>
      </c>
      <c r="L198" s="4">
        <f t="shared" si="27"/>
        <v>0</v>
      </c>
      <c r="M198" s="22">
        <v>0.2</v>
      </c>
      <c r="N198" s="4">
        <f t="shared" si="28"/>
        <v>0</v>
      </c>
      <c r="O198" s="4">
        <f t="shared" si="29"/>
        <v>0</v>
      </c>
    </row>
    <row r="199" spans="1:15" s="45" customFormat="1" ht="24" outlineLevel="2">
      <c r="A199" s="23" t="s">
        <v>460</v>
      </c>
      <c r="B199" s="6" t="s">
        <v>281</v>
      </c>
      <c r="C199" s="3">
        <v>50</v>
      </c>
      <c r="D199" s="6" t="s">
        <v>330</v>
      </c>
      <c r="E199" s="2" t="s">
        <v>858</v>
      </c>
      <c r="F199" s="6" t="s">
        <v>4</v>
      </c>
      <c r="G199" s="6" t="s">
        <v>7</v>
      </c>
      <c r="H199" s="29" t="s">
        <v>330</v>
      </c>
      <c r="I199" s="6" t="s">
        <v>636</v>
      </c>
      <c r="J199" s="8"/>
      <c r="K199" s="49">
        <v>66580</v>
      </c>
      <c r="L199" s="4">
        <f t="shared" si="27"/>
        <v>0</v>
      </c>
      <c r="M199" s="22">
        <v>0.2</v>
      </c>
      <c r="N199" s="4">
        <f t="shared" si="28"/>
        <v>0</v>
      </c>
      <c r="O199" s="4">
        <f t="shared" si="29"/>
        <v>0</v>
      </c>
    </row>
    <row r="200" spans="1:15" s="45" customFormat="1" ht="24" outlineLevel="2">
      <c r="A200" s="23" t="s">
        <v>460</v>
      </c>
      <c r="B200" s="6" t="s">
        <v>281</v>
      </c>
      <c r="C200" s="3">
        <v>51</v>
      </c>
      <c r="D200" s="6" t="s">
        <v>331</v>
      </c>
      <c r="E200" s="2" t="s">
        <v>859</v>
      </c>
      <c r="F200" s="6" t="s">
        <v>4</v>
      </c>
      <c r="G200" s="6" t="s">
        <v>19</v>
      </c>
      <c r="H200" s="29" t="s">
        <v>331</v>
      </c>
      <c r="I200" s="6" t="s">
        <v>592</v>
      </c>
      <c r="J200" s="8"/>
      <c r="K200" s="49">
        <v>35500</v>
      </c>
      <c r="L200" s="4">
        <f t="shared" si="27"/>
        <v>0</v>
      </c>
      <c r="M200" s="22">
        <v>0.2</v>
      </c>
      <c r="N200" s="4">
        <f t="shared" si="28"/>
        <v>0</v>
      </c>
      <c r="O200" s="4">
        <f t="shared" si="29"/>
        <v>0</v>
      </c>
    </row>
    <row r="201" spans="1:15" s="45" customFormat="1" ht="24" outlineLevel="2">
      <c r="A201" s="23" t="s">
        <v>460</v>
      </c>
      <c r="B201" s="6" t="s">
        <v>281</v>
      </c>
      <c r="C201" s="3">
        <v>52</v>
      </c>
      <c r="D201" s="6" t="s">
        <v>332</v>
      </c>
      <c r="E201" s="2" t="s">
        <v>860</v>
      </c>
      <c r="F201" s="6" t="s">
        <v>4</v>
      </c>
      <c r="G201" s="6" t="s">
        <v>100</v>
      </c>
      <c r="H201" s="29" t="s">
        <v>332</v>
      </c>
      <c r="I201" s="6" t="s">
        <v>592</v>
      </c>
      <c r="J201" s="8"/>
      <c r="K201" s="49">
        <v>8990</v>
      </c>
      <c r="L201" s="4">
        <f t="shared" si="27"/>
        <v>0</v>
      </c>
      <c r="M201" s="22">
        <v>0.2</v>
      </c>
      <c r="N201" s="4">
        <f t="shared" si="28"/>
        <v>0</v>
      </c>
      <c r="O201" s="4">
        <f t="shared" si="29"/>
        <v>0</v>
      </c>
    </row>
    <row r="202" spans="1:15" s="45" customFormat="1" ht="24" outlineLevel="2">
      <c r="A202" s="23" t="s">
        <v>460</v>
      </c>
      <c r="B202" s="6" t="s">
        <v>281</v>
      </c>
      <c r="C202" s="3">
        <v>53</v>
      </c>
      <c r="D202" s="6" t="s">
        <v>333</v>
      </c>
      <c r="E202" s="2" t="s">
        <v>861</v>
      </c>
      <c r="F202" s="6" t="s">
        <v>4</v>
      </c>
      <c r="G202" s="6" t="s">
        <v>108</v>
      </c>
      <c r="H202" s="29" t="s">
        <v>333</v>
      </c>
      <c r="I202" s="6" t="s">
        <v>592</v>
      </c>
      <c r="J202" s="8"/>
      <c r="K202" s="49">
        <v>900</v>
      </c>
      <c r="L202" s="4">
        <f t="shared" si="27"/>
        <v>0</v>
      </c>
      <c r="M202" s="22">
        <v>0.2</v>
      </c>
      <c r="N202" s="4">
        <f t="shared" si="28"/>
        <v>0</v>
      </c>
      <c r="O202" s="4">
        <f t="shared" si="29"/>
        <v>0</v>
      </c>
    </row>
    <row r="203" spans="1:15" s="45" customFormat="1" ht="24" outlineLevel="2">
      <c r="A203" s="23" t="s">
        <v>460</v>
      </c>
      <c r="B203" s="6" t="s">
        <v>281</v>
      </c>
      <c r="C203" s="3">
        <v>54</v>
      </c>
      <c r="D203" s="6" t="s">
        <v>334</v>
      </c>
      <c r="E203" s="2" t="s">
        <v>862</v>
      </c>
      <c r="F203" s="6" t="s">
        <v>4</v>
      </c>
      <c r="G203" s="6" t="s">
        <v>101</v>
      </c>
      <c r="H203" s="29" t="s">
        <v>334</v>
      </c>
      <c r="I203" s="6" t="s">
        <v>592</v>
      </c>
      <c r="J203" s="8"/>
      <c r="K203" s="49">
        <v>1850</v>
      </c>
      <c r="L203" s="4">
        <f t="shared" si="27"/>
        <v>0</v>
      </c>
      <c r="M203" s="22">
        <v>0.2</v>
      </c>
      <c r="N203" s="4">
        <f t="shared" si="28"/>
        <v>0</v>
      </c>
      <c r="O203" s="4">
        <f t="shared" si="29"/>
        <v>0</v>
      </c>
    </row>
    <row r="204" spans="1:15" s="45" customFormat="1" ht="24.75" outlineLevel="2" thickBot="1">
      <c r="A204" s="23" t="s">
        <v>460</v>
      </c>
      <c r="B204" s="6" t="s">
        <v>281</v>
      </c>
      <c r="C204" s="3">
        <v>55</v>
      </c>
      <c r="D204" s="6" t="s">
        <v>335</v>
      </c>
      <c r="E204" s="2" t="s">
        <v>863</v>
      </c>
      <c r="F204" s="6" t="s">
        <v>4</v>
      </c>
      <c r="G204" s="6" t="s">
        <v>154</v>
      </c>
      <c r="H204" s="29" t="s">
        <v>335</v>
      </c>
      <c r="I204" s="6" t="s">
        <v>592</v>
      </c>
      <c r="J204" s="8"/>
      <c r="K204" s="49">
        <v>14550</v>
      </c>
      <c r="L204" s="4">
        <f t="shared" si="27"/>
        <v>0</v>
      </c>
      <c r="M204" s="22">
        <v>0.2</v>
      </c>
      <c r="N204" s="4">
        <f t="shared" si="28"/>
        <v>0</v>
      </c>
      <c r="O204" s="4">
        <f t="shared" si="29"/>
        <v>0</v>
      </c>
    </row>
    <row r="205" spans="1:15" s="45" customFormat="1" ht="15.75" thickBot="1">
      <c r="A205" s="54" t="s">
        <v>480</v>
      </c>
      <c r="B205" s="55"/>
      <c r="C205" s="55"/>
      <c r="D205" s="55"/>
      <c r="E205" s="55"/>
      <c r="F205" s="55"/>
      <c r="G205" s="55"/>
      <c r="H205" s="55"/>
      <c r="I205" s="55"/>
      <c r="J205" s="55"/>
      <c r="K205" s="56"/>
      <c r="L205" s="24">
        <f>SUBTOTAL(9,L150:L204)</f>
        <v>0</v>
      </c>
      <c r="M205" s="25"/>
      <c r="N205" s="26">
        <f>SUBTOTAL(9,N150:N204)</f>
        <v>0</v>
      </c>
      <c r="O205" s="26">
        <f>SUBTOTAL(9,O150:O204)</f>
        <v>0</v>
      </c>
    </row>
    <row r="206" spans="1:15" ht="24" outlineLevel="2">
      <c r="A206" s="23" t="s">
        <v>461</v>
      </c>
      <c r="B206" s="6" t="s">
        <v>336</v>
      </c>
      <c r="C206" s="3">
        <v>1</v>
      </c>
      <c r="D206" s="6" t="s">
        <v>337</v>
      </c>
      <c r="E206" s="2" t="s">
        <v>864</v>
      </c>
      <c r="F206" s="6" t="s">
        <v>4</v>
      </c>
      <c r="G206" s="6" t="s">
        <v>41</v>
      </c>
      <c r="H206" s="29" t="s">
        <v>569</v>
      </c>
      <c r="I206" s="6" t="s">
        <v>592</v>
      </c>
      <c r="J206" s="8"/>
      <c r="K206" s="49">
        <v>3358</v>
      </c>
      <c r="L206" s="4">
        <f t="shared" si="27"/>
        <v>0</v>
      </c>
      <c r="M206" s="22">
        <v>0.2</v>
      </c>
      <c r="N206" s="4">
        <f t="shared" si="28"/>
        <v>0</v>
      </c>
      <c r="O206" s="4">
        <f t="shared" si="29"/>
        <v>0</v>
      </c>
    </row>
    <row r="207" spans="1:15" ht="24" outlineLevel="2">
      <c r="A207" s="23" t="s">
        <v>461</v>
      </c>
      <c r="B207" s="6" t="s">
        <v>336</v>
      </c>
      <c r="C207" s="3">
        <v>2</v>
      </c>
      <c r="D207" s="6" t="s">
        <v>127</v>
      </c>
      <c r="E207" s="2" t="s">
        <v>865</v>
      </c>
      <c r="F207" s="6" t="s">
        <v>4</v>
      </c>
      <c r="G207" s="6" t="s">
        <v>41</v>
      </c>
      <c r="H207" s="29" t="s">
        <v>325</v>
      </c>
      <c r="I207" s="6" t="s">
        <v>592</v>
      </c>
      <c r="J207" s="8"/>
      <c r="K207" s="49">
        <v>5805</v>
      </c>
      <c r="L207" s="4">
        <f t="shared" si="27"/>
        <v>0</v>
      </c>
      <c r="M207" s="22">
        <v>0.2</v>
      </c>
      <c r="N207" s="4">
        <f t="shared" si="28"/>
        <v>0</v>
      </c>
      <c r="O207" s="4">
        <f t="shared" si="29"/>
        <v>0</v>
      </c>
    </row>
    <row r="208" spans="1:15" ht="24" outlineLevel="2">
      <c r="A208" s="23" t="s">
        <v>461</v>
      </c>
      <c r="B208" s="6" t="s">
        <v>336</v>
      </c>
      <c r="C208" s="3">
        <v>3</v>
      </c>
      <c r="D208" s="6" t="s">
        <v>129</v>
      </c>
      <c r="E208" s="2" t="s">
        <v>866</v>
      </c>
      <c r="F208" s="6" t="s">
        <v>4</v>
      </c>
      <c r="G208" s="6" t="s">
        <v>41</v>
      </c>
      <c r="H208" s="29" t="s">
        <v>259</v>
      </c>
      <c r="I208" s="6" t="s">
        <v>592</v>
      </c>
      <c r="J208" s="8"/>
      <c r="K208" s="49">
        <v>11084</v>
      </c>
      <c r="L208" s="4">
        <f t="shared" si="27"/>
        <v>0</v>
      </c>
      <c r="M208" s="22">
        <v>0.2</v>
      </c>
      <c r="N208" s="4">
        <f t="shared" si="28"/>
        <v>0</v>
      </c>
      <c r="O208" s="4">
        <f t="shared" si="29"/>
        <v>0</v>
      </c>
    </row>
    <row r="209" spans="1:15" ht="24" outlineLevel="2">
      <c r="A209" s="23" t="s">
        <v>461</v>
      </c>
      <c r="B209" s="6" t="s">
        <v>336</v>
      </c>
      <c r="C209" s="3">
        <v>4</v>
      </c>
      <c r="D209" s="6" t="s">
        <v>338</v>
      </c>
      <c r="E209" s="2" t="s">
        <v>867</v>
      </c>
      <c r="F209" s="6" t="s">
        <v>4</v>
      </c>
      <c r="G209" s="6" t="s">
        <v>26</v>
      </c>
      <c r="H209" s="29" t="s">
        <v>258</v>
      </c>
      <c r="I209" s="6" t="s">
        <v>592</v>
      </c>
      <c r="J209" s="8"/>
      <c r="K209" s="49">
        <v>11040</v>
      </c>
      <c r="L209" s="4">
        <f t="shared" si="27"/>
        <v>0</v>
      </c>
      <c r="M209" s="22">
        <v>0.2</v>
      </c>
      <c r="N209" s="4">
        <f t="shared" si="28"/>
        <v>0</v>
      </c>
      <c r="O209" s="4">
        <f t="shared" si="29"/>
        <v>0</v>
      </c>
    </row>
    <row r="210" spans="1:15" ht="24" outlineLevel="2">
      <c r="A210" s="23" t="s">
        <v>461</v>
      </c>
      <c r="B210" s="6" t="s">
        <v>336</v>
      </c>
      <c r="C210" s="3">
        <v>5</v>
      </c>
      <c r="D210" s="6" t="s">
        <v>130</v>
      </c>
      <c r="E210" s="2" t="s">
        <v>868</v>
      </c>
      <c r="F210" s="6" t="s">
        <v>4</v>
      </c>
      <c r="G210" s="6" t="s">
        <v>26</v>
      </c>
      <c r="H210" s="29" t="s">
        <v>403</v>
      </c>
      <c r="I210" s="6" t="s">
        <v>592</v>
      </c>
      <c r="J210" s="8"/>
      <c r="K210" s="49">
        <v>13489</v>
      </c>
      <c r="L210" s="4">
        <f t="shared" si="27"/>
        <v>0</v>
      </c>
      <c r="M210" s="22">
        <v>0.2</v>
      </c>
      <c r="N210" s="4">
        <f t="shared" si="28"/>
        <v>0</v>
      </c>
      <c r="O210" s="4">
        <f t="shared" si="29"/>
        <v>0</v>
      </c>
    </row>
    <row r="211" spans="1:15" ht="24" outlineLevel="2">
      <c r="A211" s="23" t="s">
        <v>461</v>
      </c>
      <c r="B211" s="6" t="s">
        <v>336</v>
      </c>
      <c r="C211" s="3">
        <v>6</v>
      </c>
      <c r="D211" s="6" t="s">
        <v>131</v>
      </c>
      <c r="E211" s="2" t="s">
        <v>869</v>
      </c>
      <c r="F211" s="6" t="s">
        <v>4</v>
      </c>
      <c r="G211" s="6" t="s">
        <v>339</v>
      </c>
      <c r="H211" s="29" t="s">
        <v>571</v>
      </c>
      <c r="I211" s="6" t="s">
        <v>592</v>
      </c>
      <c r="J211" s="8"/>
      <c r="K211" s="49">
        <v>7502</v>
      </c>
      <c r="L211" s="4">
        <f t="shared" si="27"/>
        <v>0</v>
      </c>
      <c r="M211" s="22">
        <v>0.2</v>
      </c>
      <c r="N211" s="4">
        <f t="shared" si="28"/>
        <v>0</v>
      </c>
      <c r="O211" s="4">
        <f t="shared" si="29"/>
        <v>0</v>
      </c>
    </row>
    <row r="212" spans="1:15" ht="24" outlineLevel="2">
      <c r="A212" s="23" t="s">
        <v>461</v>
      </c>
      <c r="B212" s="6" t="s">
        <v>336</v>
      </c>
      <c r="C212" s="3">
        <v>7</v>
      </c>
      <c r="D212" s="6" t="s">
        <v>340</v>
      </c>
      <c r="E212" s="2" t="s">
        <v>870</v>
      </c>
      <c r="F212" s="6" t="s">
        <v>4</v>
      </c>
      <c r="G212" s="6" t="s">
        <v>339</v>
      </c>
      <c r="H212" s="29" t="s">
        <v>637</v>
      </c>
      <c r="I212" s="6" t="s">
        <v>592</v>
      </c>
      <c r="J212" s="8"/>
      <c r="K212" s="49">
        <v>7520</v>
      </c>
      <c r="L212" s="4">
        <f t="shared" si="27"/>
        <v>0</v>
      </c>
      <c r="M212" s="22">
        <v>0.2</v>
      </c>
      <c r="N212" s="4">
        <f t="shared" si="28"/>
        <v>0</v>
      </c>
      <c r="O212" s="4">
        <f t="shared" si="29"/>
        <v>0</v>
      </c>
    </row>
    <row r="213" spans="1:15" ht="24" outlineLevel="2">
      <c r="A213" s="23" t="s">
        <v>461</v>
      </c>
      <c r="B213" s="6" t="s">
        <v>336</v>
      </c>
      <c r="C213" s="3">
        <v>8</v>
      </c>
      <c r="D213" s="6" t="s">
        <v>341</v>
      </c>
      <c r="E213" s="2" t="s">
        <v>871</v>
      </c>
      <c r="F213" s="6" t="s">
        <v>4</v>
      </c>
      <c r="G213" s="6" t="s">
        <v>41</v>
      </c>
      <c r="H213" s="29" t="s">
        <v>638</v>
      </c>
      <c r="I213" s="6" t="s">
        <v>592</v>
      </c>
      <c r="J213" s="8"/>
      <c r="K213" s="49">
        <v>9475</v>
      </c>
      <c r="L213" s="4">
        <f t="shared" si="27"/>
        <v>0</v>
      </c>
      <c r="M213" s="22">
        <v>0.2</v>
      </c>
      <c r="N213" s="4">
        <f t="shared" si="28"/>
        <v>0</v>
      </c>
      <c r="O213" s="4">
        <f t="shared" si="29"/>
        <v>0</v>
      </c>
    </row>
    <row r="214" spans="1:15" ht="24" outlineLevel="2">
      <c r="A214" s="23" t="s">
        <v>461</v>
      </c>
      <c r="B214" s="6" t="s">
        <v>336</v>
      </c>
      <c r="C214" s="3">
        <v>9</v>
      </c>
      <c r="D214" s="6" t="s">
        <v>255</v>
      </c>
      <c r="E214" s="2" t="s">
        <v>872</v>
      </c>
      <c r="F214" s="6" t="s">
        <v>4</v>
      </c>
      <c r="G214" s="6" t="s">
        <v>41</v>
      </c>
      <c r="H214" s="29" t="s">
        <v>365</v>
      </c>
      <c r="I214" s="6" t="s">
        <v>592</v>
      </c>
      <c r="J214" s="8"/>
      <c r="K214" s="49">
        <v>9030</v>
      </c>
      <c r="L214" s="4">
        <f t="shared" si="27"/>
        <v>0</v>
      </c>
      <c r="M214" s="22">
        <v>0.2</v>
      </c>
      <c r="N214" s="4">
        <f t="shared" si="28"/>
        <v>0</v>
      </c>
      <c r="O214" s="4">
        <f t="shared" si="29"/>
        <v>0</v>
      </c>
    </row>
    <row r="215" spans="1:15" ht="24" outlineLevel="2">
      <c r="A215" s="23" t="s">
        <v>461</v>
      </c>
      <c r="B215" s="6" t="s">
        <v>336</v>
      </c>
      <c r="C215" s="3">
        <v>10</v>
      </c>
      <c r="D215" s="6" t="s">
        <v>256</v>
      </c>
      <c r="E215" s="2" t="s">
        <v>873</v>
      </c>
      <c r="F215" s="6" t="s">
        <v>4</v>
      </c>
      <c r="G215" s="6" t="s">
        <v>41</v>
      </c>
      <c r="H215" s="29" t="s">
        <v>366</v>
      </c>
      <c r="I215" s="6" t="s">
        <v>592</v>
      </c>
      <c r="J215" s="8"/>
      <c r="K215" s="49">
        <v>9030</v>
      </c>
      <c r="L215" s="4">
        <f t="shared" si="27"/>
        <v>0</v>
      </c>
      <c r="M215" s="22">
        <v>0.2</v>
      </c>
      <c r="N215" s="4">
        <f t="shared" si="28"/>
        <v>0</v>
      </c>
      <c r="O215" s="4">
        <f t="shared" si="29"/>
        <v>0</v>
      </c>
    </row>
    <row r="216" spans="1:15" ht="24" outlineLevel="2">
      <c r="A216" s="23" t="s">
        <v>461</v>
      </c>
      <c r="B216" s="6" t="s">
        <v>336</v>
      </c>
      <c r="C216" s="3">
        <v>11</v>
      </c>
      <c r="D216" s="6" t="s">
        <v>125</v>
      </c>
      <c r="E216" s="2" t="s">
        <v>874</v>
      </c>
      <c r="F216" s="6" t="s">
        <v>4</v>
      </c>
      <c r="G216" s="6" t="s">
        <v>26</v>
      </c>
      <c r="H216" s="29" t="s">
        <v>561</v>
      </c>
      <c r="I216" s="6" t="s">
        <v>592</v>
      </c>
      <c r="J216" s="8"/>
      <c r="K216" s="49">
        <v>4930</v>
      </c>
      <c r="L216" s="4">
        <f t="shared" si="27"/>
        <v>0</v>
      </c>
      <c r="M216" s="22">
        <v>0.2</v>
      </c>
      <c r="N216" s="4">
        <f t="shared" si="28"/>
        <v>0</v>
      </c>
      <c r="O216" s="4">
        <f t="shared" si="29"/>
        <v>0</v>
      </c>
    </row>
    <row r="217" spans="1:15" ht="24" outlineLevel="2">
      <c r="A217" s="23" t="s">
        <v>461</v>
      </c>
      <c r="B217" s="6" t="s">
        <v>336</v>
      </c>
      <c r="C217" s="3">
        <v>12</v>
      </c>
      <c r="D217" s="6" t="s">
        <v>200</v>
      </c>
      <c r="E217" s="2" t="s">
        <v>875</v>
      </c>
      <c r="F217" s="6" t="s">
        <v>4</v>
      </c>
      <c r="G217" s="6" t="s">
        <v>342</v>
      </c>
      <c r="H217" s="29" t="s">
        <v>560</v>
      </c>
      <c r="I217" s="6" t="s">
        <v>592</v>
      </c>
      <c r="J217" s="8"/>
      <c r="K217" s="49">
        <v>9830</v>
      </c>
      <c r="L217" s="4">
        <f t="shared" si="27"/>
        <v>0</v>
      </c>
      <c r="M217" s="22">
        <v>0.2</v>
      </c>
      <c r="N217" s="4">
        <f t="shared" si="28"/>
        <v>0</v>
      </c>
      <c r="O217" s="4">
        <f t="shared" si="29"/>
        <v>0</v>
      </c>
    </row>
    <row r="218" spans="1:15" ht="24" outlineLevel="2">
      <c r="A218" s="23" t="s">
        <v>461</v>
      </c>
      <c r="B218" s="6" t="s">
        <v>336</v>
      </c>
      <c r="C218" s="3">
        <v>13</v>
      </c>
      <c r="D218" s="6" t="s">
        <v>128</v>
      </c>
      <c r="E218" s="2" t="s">
        <v>876</v>
      </c>
      <c r="F218" s="6" t="s">
        <v>4</v>
      </c>
      <c r="G218" s="6" t="s">
        <v>41</v>
      </c>
      <c r="H218" s="29" t="s">
        <v>364</v>
      </c>
      <c r="I218" s="6" t="s">
        <v>592</v>
      </c>
      <c r="J218" s="8"/>
      <c r="K218" s="49">
        <v>6002</v>
      </c>
      <c r="L218" s="4">
        <f t="shared" si="27"/>
        <v>0</v>
      </c>
      <c r="M218" s="22">
        <v>0.2</v>
      </c>
      <c r="N218" s="4">
        <f t="shared" si="28"/>
        <v>0</v>
      </c>
      <c r="O218" s="4">
        <f t="shared" si="29"/>
        <v>0</v>
      </c>
    </row>
    <row r="219" spans="1:15" ht="24" outlineLevel="2">
      <c r="A219" s="23" t="s">
        <v>461</v>
      </c>
      <c r="B219" s="6" t="s">
        <v>336</v>
      </c>
      <c r="C219" s="3">
        <v>14</v>
      </c>
      <c r="D219" s="6" t="s">
        <v>343</v>
      </c>
      <c r="E219" s="2" t="s">
        <v>877</v>
      </c>
      <c r="F219" s="6" t="s">
        <v>4</v>
      </c>
      <c r="G219" s="6" t="s">
        <v>26</v>
      </c>
      <c r="H219" s="29" t="s">
        <v>197</v>
      </c>
      <c r="I219" s="6" t="s">
        <v>592</v>
      </c>
      <c r="J219" s="8"/>
      <c r="K219" s="49">
        <v>2350</v>
      </c>
      <c r="L219" s="4">
        <f t="shared" si="27"/>
        <v>0</v>
      </c>
      <c r="M219" s="22">
        <v>0.2</v>
      </c>
      <c r="N219" s="4">
        <f t="shared" si="28"/>
        <v>0</v>
      </c>
      <c r="O219" s="4">
        <f t="shared" si="29"/>
        <v>0</v>
      </c>
    </row>
    <row r="220" spans="1:15" ht="24" outlineLevel="2">
      <c r="A220" s="23" t="s">
        <v>461</v>
      </c>
      <c r="B220" s="6" t="s">
        <v>336</v>
      </c>
      <c r="C220" s="3">
        <v>15</v>
      </c>
      <c r="D220" s="6" t="s">
        <v>344</v>
      </c>
      <c r="E220" s="2" t="s">
        <v>878</v>
      </c>
      <c r="F220" s="6" t="s">
        <v>4</v>
      </c>
      <c r="G220" s="6" t="s">
        <v>26</v>
      </c>
      <c r="H220" s="29" t="s">
        <v>584</v>
      </c>
      <c r="I220" s="6" t="s">
        <v>592</v>
      </c>
      <c r="J220" s="8"/>
      <c r="K220" s="49">
        <v>1443</v>
      </c>
      <c r="L220" s="4">
        <f t="shared" si="27"/>
        <v>0</v>
      </c>
      <c r="M220" s="22">
        <v>0.2</v>
      </c>
      <c r="N220" s="4">
        <f t="shared" si="28"/>
        <v>0</v>
      </c>
      <c r="O220" s="4">
        <f t="shared" si="29"/>
        <v>0</v>
      </c>
    </row>
    <row r="221" spans="1:15" ht="24" outlineLevel="2">
      <c r="A221" s="23" t="s">
        <v>461</v>
      </c>
      <c r="B221" s="6" t="s">
        <v>336</v>
      </c>
      <c r="C221" s="3">
        <v>16</v>
      </c>
      <c r="D221" s="6" t="s">
        <v>345</v>
      </c>
      <c r="E221" s="2" t="s">
        <v>879</v>
      </c>
      <c r="F221" s="6" t="s">
        <v>4</v>
      </c>
      <c r="G221" s="6" t="s">
        <v>52</v>
      </c>
      <c r="H221" s="29" t="s">
        <v>577</v>
      </c>
      <c r="I221" s="6" t="s">
        <v>592</v>
      </c>
      <c r="J221" s="8"/>
      <c r="K221" s="49">
        <v>5007</v>
      </c>
      <c r="L221" s="4">
        <f t="shared" si="27"/>
        <v>0</v>
      </c>
      <c r="M221" s="22">
        <v>0.2</v>
      </c>
      <c r="N221" s="4">
        <f t="shared" si="28"/>
        <v>0</v>
      </c>
      <c r="O221" s="4">
        <f t="shared" si="29"/>
        <v>0</v>
      </c>
    </row>
    <row r="222" spans="1:15" ht="24" outlineLevel="2">
      <c r="A222" s="23" t="s">
        <v>461</v>
      </c>
      <c r="B222" s="6" t="s">
        <v>336</v>
      </c>
      <c r="C222" s="3">
        <v>17</v>
      </c>
      <c r="D222" s="6" t="s">
        <v>346</v>
      </c>
      <c r="E222" s="2" t="s">
        <v>880</v>
      </c>
      <c r="F222" s="6" t="s">
        <v>4</v>
      </c>
      <c r="G222" s="6" t="s">
        <v>52</v>
      </c>
      <c r="H222" s="29" t="s">
        <v>566</v>
      </c>
      <c r="I222" s="6" t="s">
        <v>592</v>
      </c>
      <c r="J222" s="8"/>
      <c r="K222" s="49">
        <v>4315</v>
      </c>
      <c r="L222" s="4">
        <f t="shared" si="27"/>
        <v>0</v>
      </c>
      <c r="M222" s="22">
        <v>0.2</v>
      </c>
      <c r="N222" s="4">
        <f t="shared" si="28"/>
        <v>0</v>
      </c>
      <c r="O222" s="4">
        <f t="shared" si="29"/>
        <v>0</v>
      </c>
    </row>
    <row r="223" spans="1:15" ht="24" outlineLevel="2">
      <c r="A223" s="23" t="s">
        <v>461</v>
      </c>
      <c r="B223" s="6" t="s">
        <v>336</v>
      </c>
      <c r="C223" s="3">
        <v>18</v>
      </c>
      <c r="D223" s="6" t="s">
        <v>347</v>
      </c>
      <c r="E223" s="2" t="s">
        <v>881</v>
      </c>
      <c r="F223" s="6" t="s">
        <v>4</v>
      </c>
      <c r="G223" s="6" t="s">
        <v>19</v>
      </c>
      <c r="H223" s="29" t="s">
        <v>639</v>
      </c>
      <c r="I223" s="6" t="s">
        <v>592</v>
      </c>
      <c r="J223" s="8"/>
      <c r="K223" s="49">
        <v>2900</v>
      </c>
      <c r="L223" s="4">
        <f t="shared" si="27"/>
        <v>0</v>
      </c>
      <c r="M223" s="22">
        <v>0.2</v>
      </c>
      <c r="N223" s="4">
        <f t="shared" si="28"/>
        <v>0</v>
      </c>
      <c r="O223" s="4">
        <f t="shared" si="29"/>
        <v>0</v>
      </c>
    </row>
    <row r="224" spans="1:15" ht="24" outlineLevel="2">
      <c r="A224" s="23" t="s">
        <v>461</v>
      </c>
      <c r="B224" s="6" t="s">
        <v>336</v>
      </c>
      <c r="C224" s="3">
        <v>19</v>
      </c>
      <c r="D224" s="6" t="s">
        <v>348</v>
      </c>
      <c r="E224" s="2" t="s">
        <v>882</v>
      </c>
      <c r="F224" s="6" t="s">
        <v>4</v>
      </c>
      <c r="G224" s="6" t="s">
        <v>52</v>
      </c>
      <c r="H224" s="29" t="s">
        <v>640</v>
      </c>
      <c r="I224" s="6" t="s">
        <v>592</v>
      </c>
      <c r="J224" s="8"/>
      <c r="K224" s="49">
        <v>3527</v>
      </c>
      <c r="L224" s="4">
        <f t="shared" si="27"/>
        <v>0</v>
      </c>
      <c r="M224" s="22">
        <v>0.2</v>
      </c>
      <c r="N224" s="4">
        <f t="shared" si="28"/>
        <v>0</v>
      </c>
      <c r="O224" s="4">
        <f t="shared" si="29"/>
        <v>0</v>
      </c>
    </row>
    <row r="225" spans="1:15" ht="24" outlineLevel="2">
      <c r="A225" s="23" t="s">
        <v>461</v>
      </c>
      <c r="B225" s="6" t="s">
        <v>336</v>
      </c>
      <c r="C225" s="3">
        <v>20</v>
      </c>
      <c r="D225" s="6" t="s">
        <v>199</v>
      </c>
      <c r="E225" s="2" t="s">
        <v>883</v>
      </c>
      <c r="F225" s="6" t="s">
        <v>4</v>
      </c>
      <c r="G225" s="6" t="s">
        <v>52</v>
      </c>
      <c r="H225" s="29" t="s">
        <v>568</v>
      </c>
      <c r="I225" s="6" t="s">
        <v>592</v>
      </c>
      <c r="J225" s="8"/>
      <c r="K225" s="49">
        <v>7803</v>
      </c>
      <c r="L225" s="4">
        <f t="shared" si="27"/>
        <v>0</v>
      </c>
      <c r="M225" s="22">
        <v>0.2</v>
      </c>
      <c r="N225" s="4">
        <f t="shared" si="28"/>
        <v>0</v>
      </c>
      <c r="O225" s="4">
        <f t="shared" si="29"/>
        <v>0</v>
      </c>
    </row>
    <row r="226" spans="1:15" ht="24" outlineLevel="2">
      <c r="A226" s="23" t="s">
        <v>461</v>
      </c>
      <c r="B226" s="6" t="s">
        <v>336</v>
      </c>
      <c r="C226" s="3">
        <v>21</v>
      </c>
      <c r="D226" s="6" t="s">
        <v>201</v>
      </c>
      <c r="E226" s="2" t="s">
        <v>884</v>
      </c>
      <c r="F226" s="6" t="s">
        <v>4</v>
      </c>
      <c r="G226" s="6" t="s">
        <v>19</v>
      </c>
      <c r="H226" s="29" t="s">
        <v>567</v>
      </c>
      <c r="I226" s="6" t="s">
        <v>592</v>
      </c>
      <c r="J226" s="8"/>
      <c r="K226" s="49">
        <v>8072</v>
      </c>
      <c r="L226" s="4">
        <f t="shared" si="27"/>
        <v>0</v>
      </c>
      <c r="M226" s="22">
        <v>0.2</v>
      </c>
      <c r="N226" s="4">
        <f t="shared" si="28"/>
        <v>0</v>
      </c>
      <c r="O226" s="4">
        <f t="shared" si="29"/>
        <v>0</v>
      </c>
    </row>
    <row r="227" spans="1:15" ht="24" outlineLevel="2">
      <c r="A227" s="23" t="s">
        <v>461</v>
      </c>
      <c r="B227" s="6" t="s">
        <v>336</v>
      </c>
      <c r="C227" s="3">
        <v>22</v>
      </c>
      <c r="D227" s="6" t="s">
        <v>126</v>
      </c>
      <c r="E227" s="2" t="s">
        <v>885</v>
      </c>
      <c r="F227" s="6" t="s">
        <v>4</v>
      </c>
      <c r="G227" s="6" t="s">
        <v>349</v>
      </c>
      <c r="H227" s="29" t="s">
        <v>641</v>
      </c>
      <c r="I227" s="6" t="s">
        <v>592</v>
      </c>
      <c r="J227" s="8"/>
      <c r="K227" s="49">
        <v>33227</v>
      </c>
      <c r="L227" s="4">
        <f t="shared" si="27"/>
        <v>0</v>
      </c>
      <c r="M227" s="22">
        <v>0.2</v>
      </c>
      <c r="N227" s="4">
        <f t="shared" si="28"/>
        <v>0</v>
      </c>
      <c r="O227" s="4">
        <f t="shared" si="29"/>
        <v>0</v>
      </c>
    </row>
    <row r="228" spans="1:15" ht="24" outlineLevel="2">
      <c r="A228" s="23" t="s">
        <v>461</v>
      </c>
      <c r="B228" s="6" t="s">
        <v>336</v>
      </c>
      <c r="C228" s="3">
        <v>23</v>
      </c>
      <c r="D228" s="6" t="s">
        <v>350</v>
      </c>
      <c r="E228" s="2" t="s">
        <v>886</v>
      </c>
      <c r="F228" s="6" t="s">
        <v>4</v>
      </c>
      <c r="G228" s="6" t="s">
        <v>99</v>
      </c>
      <c r="H228" s="29" t="s">
        <v>611</v>
      </c>
      <c r="I228" s="6" t="s">
        <v>592</v>
      </c>
      <c r="J228" s="8"/>
      <c r="K228" s="49">
        <v>1429</v>
      </c>
      <c r="L228" s="4">
        <f t="shared" si="27"/>
        <v>0</v>
      </c>
      <c r="M228" s="22">
        <v>0.2</v>
      </c>
      <c r="N228" s="4">
        <f t="shared" si="28"/>
        <v>0</v>
      </c>
      <c r="O228" s="4">
        <f t="shared" si="29"/>
        <v>0</v>
      </c>
    </row>
    <row r="229" spans="1:15" ht="24" outlineLevel="2">
      <c r="A229" s="23" t="s">
        <v>461</v>
      </c>
      <c r="B229" s="6" t="s">
        <v>336</v>
      </c>
      <c r="C229" s="3">
        <v>24</v>
      </c>
      <c r="D229" s="6" t="s">
        <v>351</v>
      </c>
      <c r="E229" s="2" t="s">
        <v>887</v>
      </c>
      <c r="F229" s="6" t="s">
        <v>4</v>
      </c>
      <c r="G229" s="6" t="s">
        <v>99</v>
      </c>
      <c r="H229" s="29" t="s">
        <v>570</v>
      </c>
      <c r="I229" s="6" t="s">
        <v>592</v>
      </c>
      <c r="J229" s="8"/>
      <c r="K229" s="49">
        <v>571</v>
      </c>
      <c r="L229" s="4">
        <f t="shared" si="27"/>
        <v>0</v>
      </c>
      <c r="M229" s="22">
        <v>0.2</v>
      </c>
      <c r="N229" s="4">
        <f t="shared" si="28"/>
        <v>0</v>
      </c>
      <c r="O229" s="4">
        <f t="shared" si="29"/>
        <v>0</v>
      </c>
    </row>
    <row r="230" spans="1:15" ht="36" outlineLevel="2">
      <c r="A230" s="23" t="s">
        <v>461</v>
      </c>
      <c r="B230" s="6" t="s">
        <v>336</v>
      </c>
      <c r="C230" s="3">
        <v>25</v>
      </c>
      <c r="D230" s="6" t="s">
        <v>352</v>
      </c>
      <c r="E230" s="2" t="s">
        <v>888</v>
      </c>
      <c r="F230" s="6" t="s">
        <v>4</v>
      </c>
      <c r="G230" s="6" t="s">
        <v>103</v>
      </c>
      <c r="H230" s="29" t="s">
        <v>629</v>
      </c>
      <c r="I230" s="6" t="s">
        <v>592</v>
      </c>
      <c r="J230" s="8"/>
      <c r="K230" s="49">
        <v>6600</v>
      </c>
      <c r="L230" s="4">
        <f t="shared" si="27"/>
        <v>0</v>
      </c>
      <c r="M230" s="22">
        <v>0.2</v>
      </c>
      <c r="N230" s="4">
        <f t="shared" si="28"/>
        <v>0</v>
      </c>
      <c r="O230" s="4">
        <f t="shared" si="29"/>
        <v>0</v>
      </c>
    </row>
    <row r="231" spans="1:15" ht="36" outlineLevel="2">
      <c r="A231" s="23" t="s">
        <v>461</v>
      </c>
      <c r="B231" s="6" t="s">
        <v>336</v>
      </c>
      <c r="C231" s="3">
        <v>26</v>
      </c>
      <c r="D231" s="6" t="s">
        <v>353</v>
      </c>
      <c r="E231" s="2" t="s">
        <v>889</v>
      </c>
      <c r="F231" s="6" t="s">
        <v>4</v>
      </c>
      <c r="G231" s="6" t="s">
        <v>103</v>
      </c>
      <c r="H231" s="29" t="s">
        <v>630</v>
      </c>
      <c r="I231" s="6" t="s">
        <v>592</v>
      </c>
      <c r="J231" s="8"/>
      <c r="K231" s="49">
        <v>7600</v>
      </c>
      <c r="L231" s="4">
        <f t="shared" si="27"/>
        <v>0</v>
      </c>
      <c r="M231" s="22">
        <v>0.2</v>
      </c>
      <c r="N231" s="4">
        <f t="shared" si="28"/>
        <v>0</v>
      </c>
      <c r="O231" s="4">
        <f t="shared" si="29"/>
        <v>0</v>
      </c>
    </row>
    <row r="232" spans="1:15" ht="24" outlineLevel="2">
      <c r="A232" s="23" t="s">
        <v>461</v>
      </c>
      <c r="B232" s="6" t="s">
        <v>336</v>
      </c>
      <c r="C232" s="3">
        <v>27</v>
      </c>
      <c r="D232" s="6" t="s">
        <v>354</v>
      </c>
      <c r="E232" s="2" t="s">
        <v>890</v>
      </c>
      <c r="F232" s="6" t="s">
        <v>4</v>
      </c>
      <c r="G232" s="6" t="s">
        <v>99</v>
      </c>
      <c r="H232" s="29" t="s">
        <v>587</v>
      </c>
      <c r="I232" s="6" t="s">
        <v>592</v>
      </c>
      <c r="J232" s="8"/>
      <c r="K232" s="49">
        <v>1500</v>
      </c>
      <c r="L232" s="4">
        <f t="shared" si="27"/>
        <v>0</v>
      </c>
      <c r="M232" s="22">
        <v>0.2</v>
      </c>
      <c r="N232" s="4">
        <f t="shared" si="28"/>
        <v>0</v>
      </c>
      <c r="O232" s="4">
        <f t="shared" si="29"/>
        <v>0</v>
      </c>
    </row>
    <row r="233" spans="1:15" ht="24" outlineLevel="2">
      <c r="A233" s="23" t="s">
        <v>461</v>
      </c>
      <c r="B233" s="6" t="s">
        <v>336</v>
      </c>
      <c r="C233" s="3">
        <v>28</v>
      </c>
      <c r="D233" s="6" t="s">
        <v>355</v>
      </c>
      <c r="E233" s="2" t="s">
        <v>891</v>
      </c>
      <c r="F233" s="6" t="s">
        <v>4</v>
      </c>
      <c r="G233" s="6" t="s">
        <v>356</v>
      </c>
      <c r="H233" s="29" t="s">
        <v>620</v>
      </c>
      <c r="I233" s="6" t="s">
        <v>592</v>
      </c>
      <c r="J233" s="8"/>
      <c r="K233" s="49">
        <v>3438</v>
      </c>
      <c r="L233" s="4">
        <f t="shared" si="27"/>
        <v>0</v>
      </c>
      <c r="M233" s="22">
        <v>0.2</v>
      </c>
      <c r="N233" s="4">
        <f t="shared" si="28"/>
        <v>0</v>
      </c>
      <c r="O233" s="4">
        <f t="shared" si="29"/>
        <v>0</v>
      </c>
    </row>
    <row r="234" spans="1:15" ht="24" outlineLevel="2">
      <c r="A234" s="23" t="s">
        <v>461</v>
      </c>
      <c r="B234" s="6" t="s">
        <v>336</v>
      </c>
      <c r="C234" s="3">
        <v>29</v>
      </c>
      <c r="D234" s="6" t="s">
        <v>357</v>
      </c>
      <c r="E234" s="2" t="s">
        <v>892</v>
      </c>
      <c r="F234" s="6" t="s">
        <v>4</v>
      </c>
      <c r="G234" s="6" t="s">
        <v>358</v>
      </c>
      <c r="H234" s="29" t="s">
        <v>619</v>
      </c>
      <c r="I234" s="6" t="s">
        <v>592</v>
      </c>
      <c r="J234" s="8"/>
      <c r="K234" s="49">
        <v>10913</v>
      </c>
      <c r="L234" s="4">
        <f t="shared" ref="L234:L235" si="30">J234*K234</f>
        <v>0</v>
      </c>
      <c r="M234" s="22">
        <v>0.2</v>
      </c>
      <c r="N234" s="4">
        <f t="shared" ref="N234:N235" si="31">L234*M234</f>
        <v>0</v>
      </c>
      <c r="O234" s="4">
        <f t="shared" ref="O234:O235" si="32">L234+N234</f>
        <v>0</v>
      </c>
    </row>
    <row r="235" spans="1:15" ht="24.75" outlineLevel="2" thickBot="1">
      <c r="A235" s="23" t="s">
        <v>461</v>
      </c>
      <c r="B235" s="6" t="s">
        <v>336</v>
      </c>
      <c r="C235" s="3">
        <v>30</v>
      </c>
      <c r="D235" s="6" t="s">
        <v>359</v>
      </c>
      <c r="E235" s="2" t="s">
        <v>893</v>
      </c>
      <c r="F235" s="6" t="s">
        <v>4</v>
      </c>
      <c r="G235" s="6" t="s">
        <v>360</v>
      </c>
      <c r="H235" s="29" t="s">
        <v>642</v>
      </c>
      <c r="I235" s="6" t="s">
        <v>492</v>
      </c>
      <c r="J235" s="8"/>
      <c r="K235" s="49">
        <v>7600</v>
      </c>
      <c r="L235" s="4">
        <f t="shared" si="30"/>
        <v>0</v>
      </c>
      <c r="M235" s="22">
        <v>0.2</v>
      </c>
      <c r="N235" s="4">
        <f t="shared" si="31"/>
        <v>0</v>
      </c>
      <c r="O235" s="4">
        <f t="shared" si="32"/>
        <v>0</v>
      </c>
    </row>
    <row r="236" spans="1:15" s="45" customFormat="1" ht="15.75" thickBot="1">
      <c r="A236" s="54" t="s">
        <v>481</v>
      </c>
      <c r="B236" s="55"/>
      <c r="C236" s="55"/>
      <c r="D236" s="55"/>
      <c r="E236" s="55"/>
      <c r="F236" s="55"/>
      <c r="G236" s="55"/>
      <c r="H236" s="55"/>
      <c r="I236" s="55"/>
      <c r="J236" s="55"/>
      <c r="K236" s="56"/>
      <c r="L236" s="24">
        <f>SUBTOTAL(9,L206:L235)</f>
        <v>0</v>
      </c>
      <c r="M236" s="25"/>
      <c r="N236" s="26">
        <f>SUBTOTAL(9,N206:N235)</f>
        <v>0</v>
      </c>
      <c r="O236" s="26">
        <f>SUBTOTAL(9,O206:O235)</f>
        <v>0</v>
      </c>
    </row>
    <row r="237" spans="1:15" ht="24" outlineLevel="2">
      <c r="A237" s="23" t="s">
        <v>462</v>
      </c>
      <c r="B237" s="6" t="s">
        <v>361</v>
      </c>
      <c r="C237" s="3">
        <v>1</v>
      </c>
      <c r="D237" s="6" t="s">
        <v>362</v>
      </c>
      <c r="E237" s="2" t="s">
        <v>894</v>
      </c>
      <c r="F237" s="6" t="s">
        <v>4</v>
      </c>
      <c r="G237" s="6" t="s">
        <v>112</v>
      </c>
      <c r="H237" s="29" t="s">
        <v>643</v>
      </c>
      <c r="I237" s="6" t="s">
        <v>592</v>
      </c>
      <c r="J237" s="8"/>
      <c r="K237" s="49">
        <v>1300</v>
      </c>
      <c r="L237" s="4">
        <f t="shared" ref="L237:L238" si="33">J237*K237</f>
        <v>0</v>
      </c>
      <c r="M237" s="22">
        <v>0.2</v>
      </c>
      <c r="N237" s="4">
        <f t="shared" ref="N237:N238" si="34">L237*M237</f>
        <v>0</v>
      </c>
      <c r="O237" s="4">
        <f t="shared" ref="O237:O238" si="35">L237+N237</f>
        <v>0</v>
      </c>
    </row>
    <row r="238" spans="1:15" ht="24.75" outlineLevel="2" thickBot="1">
      <c r="A238" s="23" t="s">
        <v>462</v>
      </c>
      <c r="B238" s="6" t="s">
        <v>361</v>
      </c>
      <c r="C238" s="3">
        <v>2</v>
      </c>
      <c r="D238" s="6" t="s">
        <v>363</v>
      </c>
      <c r="E238" s="2" t="s">
        <v>895</v>
      </c>
      <c r="F238" s="6" t="s">
        <v>4</v>
      </c>
      <c r="G238" s="6" t="s">
        <v>230</v>
      </c>
      <c r="H238" s="29" t="s">
        <v>576</v>
      </c>
      <c r="I238" s="6" t="s">
        <v>592</v>
      </c>
      <c r="J238" s="8"/>
      <c r="K238" s="49">
        <v>8514</v>
      </c>
      <c r="L238" s="4">
        <f t="shared" si="33"/>
        <v>0</v>
      </c>
      <c r="M238" s="22">
        <v>0.2</v>
      </c>
      <c r="N238" s="4">
        <f t="shared" si="34"/>
        <v>0</v>
      </c>
      <c r="O238" s="4">
        <f t="shared" si="35"/>
        <v>0</v>
      </c>
    </row>
    <row r="239" spans="1:15" s="45" customFormat="1" ht="15.75" thickBot="1">
      <c r="A239" s="54" t="s">
        <v>482</v>
      </c>
      <c r="B239" s="55"/>
      <c r="C239" s="55"/>
      <c r="D239" s="55"/>
      <c r="E239" s="55"/>
      <c r="F239" s="55"/>
      <c r="G239" s="55"/>
      <c r="H239" s="55"/>
      <c r="I239" s="55"/>
      <c r="J239" s="55"/>
      <c r="K239" s="56"/>
      <c r="L239" s="24">
        <f>SUBTOTAL(9,L237:L238)</f>
        <v>0</v>
      </c>
      <c r="M239" s="25"/>
      <c r="N239" s="26">
        <f>SUBTOTAL(9,N237:N238)</f>
        <v>0</v>
      </c>
      <c r="O239" s="26">
        <f>SUBTOTAL(9,O237:O238)</f>
        <v>0</v>
      </c>
    </row>
    <row r="240" spans="1:15" ht="36" outlineLevel="2">
      <c r="A240" s="23" t="s">
        <v>463</v>
      </c>
      <c r="B240" s="6" t="s">
        <v>372</v>
      </c>
      <c r="C240" s="3">
        <v>1</v>
      </c>
      <c r="D240" s="6" t="s">
        <v>373</v>
      </c>
      <c r="E240" s="2" t="s">
        <v>896</v>
      </c>
      <c r="F240" s="6" t="s">
        <v>4</v>
      </c>
      <c r="G240" s="6" t="s">
        <v>13</v>
      </c>
      <c r="H240" s="29" t="s">
        <v>644</v>
      </c>
      <c r="I240" s="6" t="s">
        <v>652</v>
      </c>
      <c r="J240" s="8"/>
      <c r="K240" s="49">
        <v>22145</v>
      </c>
      <c r="L240" s="4">
        <f t="shared" ref="L240:L247" si="36">J240*K240</f>
        <v>0</v>
      </c>
      <c r="M240" s="22">
        <v>0.2</v>
      </c>
      <c r="N240" s="4">
        <f t="shared" ref="N240:N247" si="37">L240*M240</f>
        <v>0</v>
      </c>
      <c r="O240" s="4">
        <f t="shared" ref="O240:O247" si="38">L240+N240</f>
        <v>0</v>
      </c>
    </row>
    <row r="241" spans="1:15" ht="36" outlineLevel="2">
      <c r="A241" s="23" t="s">
        <v>463</v>
      </c>
      <c r="B241" s="6" t="s">
        <v>372</v>
      </c>
      <c r="C241" s="3">
        <v>2</v>
      </c>
      <c r="D241" s="6" t="s">
        <v>374</v>
      </c>
      <c r="E241" s="2" t="s">
        <v>897</v>
      </c>
      <c r="F241" s="6" t="s">
        <v>4</v>
      </c>
      <c r="G241" s="6" t="s">
        <v>13</v>
      </c>
      <c r="H241" s="29" t="s">
        <v>645</v>
      </c>
      <c r="I241" s="6" t="s">
        <v>652</v>
      </c>
      <c r="J241" s="8"/>
      <c r="K241" s="49">
        <v>22145</v>
      </c>
      <c r="L241" s="4">
        <f t="shared" si="36"/>
        <v>0</v>
      </c>
      <c r="M241" s="22">
        <v>0.2</v>
      </c>
      <c r="N241" s="4">
        <f t="shared" si="37"/>
        <v>0</v>
      </c>
      <c r="O241" s="4">
        <f t="shared" si="38"/>
        <v>0</v>
      </c>
    </row>
    <row r="242" spans="1:15" ht="36" outlineLevel="2">
      <c r="A242" s="23" t="s">
        <v>463</v>
      </c>
      <c r="B242" s="6" t="s">
        <v>372</v>
      </c>
      <c r="C242" s="3">
        <v>3</v>
      </c>
      <c r="D242" s="6" t="s">
        <v>375</v>
      </c>
      <c r="E242" s="2" t="s">
        <v>898</v>
      </c>
      <c r="F242" s="6" t="s">
        <v>4</v>
      </c>
      <c r="G242" s="6" t="s">
        <v>376</v>
      </c>
      <c r="H242" s="29" t="s">
        <v>646</v>
      </c>
      <c r="I242" s="6" t="s">
        <v>652</v>
      </c>
      <c r="J242" s="8"/>
      <c r="K242" s="49">
        <v>33498</v>
      </c>
      <c r="L242" s="4">
        <f t="shared" si="36"/>
        <v>0</v>
      </c>
      <c r="M242" s="22">
        <v>0.2</v>
      </c>
      <c r="N242" s="4">
        <f t="shared" si="37"/>
        <v>0</v>
      </c>
      <c r="O242" s="4">
        <f t="shared" si="38"/>
        <v>0</v>
      </c>
    </row>
    <row r="243" spans="1:15" ht="36" outlineLevel="2">
      <c r="A243" s="23" t="s">
        <v>463</v>
      </c>
      <c r="B243" s="6" t="s">
        <v>372</v>
      </c>
      <c r="C243" s="3">
        <v>4</v>
      </c>
      <c r="D243" s="6" t="s">
        <v>377</v>
      </c>
      <c r="E243" s="2" t="s">
        <v>899</v>
      </c>
      <c r="F243" s="6" t="s">
        <v>4</v>
      </c>
      <c r="G243" s="6" t="s">
        <v>378</v>
      </c>
      <c r="H243" s="29" t="s">
        <v>647</v>
      </c>
      <c r="I243" s="6" t="s">
        <v>652</v>
      </c>
      <c r="J243" s="8"/>
      <c r="K243" s="49">
        <v>3800</v>
      </c>
      <c r="L243" s="4">
        <f t="shared" si="36"/>
        <v>0</v>
      </c>
      <c r="M243" s="22">
        <v>0.2</v>
      </c>
      <c r="N243" s="4">
        <f t="shared" si="37"/>
        <v>0</v>
      </c>
      <c r="O243" s="4">
        <f t="shared" si="38"/>
        <v>0</v>
      </c>
    </row>
    <row r="244" spans="1:15" ht="36" outlineLevel="2">
      <c r="A244" s="23" t="s">
        <v>463</v>
      </c>
      <c r="B244" s="6" t="s">
        <v>372</v>
      </c>
      <c r="C244" s="3">
        <v>5</v>
      </c>
      <c r="D244" s="6" t="s">
        <v>379</v>
      </c>
      <c r="E244" s="2" t="s">
        <v>900</v>
      </c>
      <c r="F244" s="6" t="s">
        <v>4</v>
      </c>
      <c r="G244" s="6" t="s">
        <v>7</v>
      </c>
      <c r="H244" s="29" t="s">
        <v>648</v>
      </c>
      <c r="I244" s="6" t="s">
        <v>652</v>
      </c>
      <c r="J244" s="8"/>
      <c r="K244" s="49">
        <v>119960</v>
      </c>
      <c r="L244" s="4">
        <f t="shared" si="36"/>
        <v>0</v>
      </c>
      <c r="M244" s="22">
        <v>0.2</v>
      </c>
      <c r="N244" s="4">
        <f t="shared" si="37"/>
        <v>0</v>
      </c>
      <c r="O244" s="4">
        <f t="shared" si="38"/>
        <v>0</v>
      </c>
    </row>
    <row r="245" spans="1:15" ht="36" outlineLevel="2">
      <c r="A245" s="23" t="s">
        <v>463</v>
      </c>
      <c r="B245" s="6" t="s">
        <v>372</v>
      </c>
      <c r="C245" s="3">
        <v>6</v>
      </c>
      <c r="D245" s="6" t="s">
        <v>380</v>
      </c>
      <c r="E245" s="2" t="s">
        <v>901</v>
      </c>
      <c r="F245" s="6" t="s">
        <v>4</v>
      </c>
      <c r="G245" s="6" t="s">
        <v>7</v>
      </c>
      <c r="H245" s="29" t="s">
        <v>649</v>
      </c>
      <c r="I245" s="6" t="s">
        <v>652</v>
      </c>
      <c r="J245" s="8"/>
      <c r="K245" s="49">
        <v>119960</v>
      </c>
      <c r="L245" s="4">
        <f t="shared" si="36"/>
        <v>0</v>
      </c>
      <c r="M245" s="22">
        <v>0.2</v>
      </c>
      <c r="N245" s="4">
        <f t="shared" si="37"/>
        <v>0</v>
      </c>
      <c r="O245" s="4">
        <f t="shared" si="38"/>
        <v>0</v>
      </c>
    </row>
    <row r="246" spans="1:15" ht="36" outlineLevel="2">
      <c r="A246" s="23" t="s">
        <v>463</v>
      </c>
      <c r="B246" s="6" t="s">
        <v>372</v>
      </c>
      <c r="C246" s="3">
        <v>7</v>
      </c>
      <c r="D246" s="6" t="s">
        <v>381</v>
      </c>
      <c r="E246" s="2" t="s">
        <v>902</v>
      </c>
      <c r="F246" s="6" t="s">
        <v>4</v>
      </c>
      <c r="G246" s="6">
        <v>1</v>
      </c>
      <c r="H246" s="29" t="s">
        <v>650</v>
      </c>
      <c r="I246" s="6" t="s">
        <v>652</v>
      </c>
      <c r="J246" s="8"/>
      <c r="K246" s="49">
        <v>3990</v>
      </c>
      <c r="L246" s="4">
        <f t="shared" si="36"/>
        <v>0</v>
      </c>
      <c r="M246" s="22">
        <v>0.2</v>
      </c>
      <c r="N246" s="4">
        <f t="shared" si="37"/>
        <v>0</v>
      </c>
      <c r="O246" s="4">
        <f t="shared" si="38"/>
        <v>0</v>
      </c>
    </row>
    <row r="247" spans="1:15" ht="36.75" outlineLevel="2" thickBot="1">
      <c r="A247" s="23" t="s">
        <v>463</v>
      </c>
      <c r="B247" s="6" t="s">
        <v>372</v>
      </c>
      <c r="C247" s="3">
        <v>8</v>
      </c>
      <c r="D247" s="6" t="s">
        <v>382</v>
      </c>
      <c r="E247" s="2" t="s">
        <v>903</v>
      </c>
      <c r="F247" s="6" t="s">
        <v>4</v>
      </c>
      <c r="G247" s="6" t="s">
        <v>124</v>
      </c>
      <c r="H247" s="29" t="s">
        <v>651</v>
      </c>
      <c r="I247" s="6" t="s">
        <v>652</v>
      </c>
      <c r="J247" s="8"/>
      <c r="K247" s="49">
        <v>136290</v>
      </c>
      <c r="L247" s="4">
        <f t="shared" si="36"/>
        <v>0</v>
      </c>
      <c r="M247" s="22">
        <v>0.2</v>
      </c>
      <c r="N247" s="4">
        <f t="shared" si="37"/>
        <v>0</v>
      </c>
      <c r="O247" s="4">
        <f t="shared" si="38"/>
        <v>0</v>
      </c>
    </row>
    <row r="248" spans="1:15" s="45" customFormat="1" ht="15.75" thickBot="1">
      <c r="A248" s="54" t="s">
        <v>483</v>
      </c>
      <c r="B248" s="55"/>
      <c r="C248" s="55"/>
      <c r="D248" s="55"/>
      <c r="E248" s="55"/>
      <c r="F248" s="55"/>
      <c r="G248" s="55"/>
      <c r="H248" s="55"/>
      <c r="I248" s="55"/>
      <c r="J248" s="55"/>
      <c r="K248" s="56"/>
      <c r="L248" s="24">
        <f>SUBTOTAL(9,L240:L247)</f>
        <v>0</v>
      </c>
      <c r="M248" s="25"/>
      <c r="N248" s="26">
        <f>SUBTOTAL(9,N240:N247)</f>
        <v>0</v>
      </c>
      <c r="O248" s="26">
        <f>SUBTOTAL(9,O240:O247)</f>
        <v>0</v>
      </c>
    </row>
    <row r="249" spans="1:15" ht="72" outlineLevel="2">
      <c r="A249" s="23" t="s">
        <v>464</v>
      </c>
      <c r="B249" s="6" t="s">
        <v>383</v>
      </c>
      <c r="C249" s="3">
        <v>1</v>
      </c>
      <c r="D249" s="6" t="s">
        <v>384</v>
      </c>
      <c r="E249" s="2" t="s">
        <v>904</v>
      </c>
      <c r="F249" s="7" t="s">
        <v>385</v>
      </c>
      <c r="G249" s="6" t="s">
        <v>135</v>
      </c>
      <c r="H249" s="29" t="s">
        <v>630</v>
      </c>
      <c r="I249" s="6" t="s">
        <v>592</v>
      </c>
      <c r="J249" s="8"/>
      <c r="K249" s="49">
        <v>1520</v>
      </c>
      <c r="L249" s="4">
        <f t="shared" ref="L249:L268" si="39">J249*K249</f>
        <v>0</v>
      </c>
      <c r="M249" s="22">
        <v>0.2</v>
      </c>
      <c r="N249" s="4">
        <f t="shared" ref="N249:N268" si="40">L249*M249</f>
        <v>0</v>
      </c>
      <c r="O249" s="4">
        <f t="shared" ref="O249:O268" si="41">L249+N249</f>
        <v>0</v>
      </c>
    </row>
    <row r="250" spans="1:15" ht="84" outlineLevel="2">
      <c r="A250" s="23" t="s">
        <v>464</v>
      </c>
      <c r="B250" s="6" t="s">
        <v>383</v>
      </c>
      <c r="C250" s="3">
        <v>2</v>
      </c>
      <c r="D250" s="6" t="s">
        <v>670</v>
      </c>
      <c r="E250" s="2" t="s">
        <v>905</v>
      </c>
      <c r="F250" s="7" t="s">
        <v>385</v>
      </c>
      <c r="G250" s="6" t="s">
        <v>135</v>
      </c>
      <c r="H250" s="29" t="s">
        <v>630</v>
      </c>
      <c r="I250" s="6" t="s">
        <v>592</v>
      </c>
      <c r="J250" s="8"/>
      <c r="K250" s="49">
        <v>1520</v>
      </c>
      <c r="L250" s="4">
        <f t="shared" si="39"/>
        <v>0</v>
      </c>
      <c r="M250" s="22">
        <v>0.2</v>
      </c>
      <c r="N250" s="4">
        <f t="shared" si="40"/>
        <v>0</v>
      </c>
      <c r="O250" s="4">
        <f t="shared" si="41"/>
        <v>0</v>
      </c>
    </row>
    <row r="251" spans="1:15" ht="72" outlineLevel="2">
      <c r="A251" s="23" t="s">
        <v>464</v>
      </c>
      <c r="B251" s="6" t="s">
        <v>383</v>
      </c>
      <c r="C251" s="3">
        <v>3</v>
      </c>
      <c r="D251" s="6" t="s">
        <v>386</v>
      </c>
      <c r="E251" s="2" t="s">
        <v>906</v>
      </c>
      <c r="F251" s="7" t="s">
        <v>385</v>
      </c>
      <c r="G251" s="6" t="s">
        <v>135</v>
      </c>
      <c r="H251" s="29" t="s">
        <v>629</v>
      </c>
      <c r="I251" s="6" t="s">
        <v>592</v>
      </c>
      <c r="J251" s="8"/>
      <c r="K251" s="49">
        <v>1320</v>
      </c>
      <c r="L251" s="4">
        <f t="shared" si="39"/>
        <v>0</v>
      </c>
      <c r="M251" s="22">
        <v>0.2</v>
      </c>
      <c r="N251" s="4">
        <f t="shared" si="40"/>
        <v>0</v>
      </c>
      <c r="O251" s="4">
        <f t="shared" si="41"/>
        <v>0</v>
      </c>
    </row>
    <row r="252" spans="1:15" ht="36" outlineLevel="2">
      <c r="A252" s="23" t="s">
        <v>464</v>
      </c>
      <c r="B252" s="6" t="s">
        <v>383</v>
      </c>
      <c r="C252" s="3">
        <v>4</v>
      </c>
      <c r="D252" s="6" t="s">
        <v>387</v>
      </c>
      <c r="E252" s="2" t="s">
        <v>907</v>
      </c>
      <c r="F252" s="7" t="s">
        <v>4</v>
      </c>
      <c r="G252" s="6" t="s">
        <v>139</v>
      </c>
      <c r="H252" s="29" t="s">
        <v>569</v>
      </c>
      <c r="I252" s="6" t="s">
        <v>592</v>
      </c>
      <c r="J252" s="8"/>
      <c r="K252" s="49">
        <v>490</v>
      </c>
      <c r="L252" s="4">
        <f t="shared" si="39"/>
        <v>0</v>
      </c>
      <c r="M252" s="22">
        <v>0.2</v>
      </c>
      <c r="N252" s="4">
        <f t="shared" si="40"/>
        <v>0</v>
      </c>
      <c r="O252" s="4">
        <f t="shared" si="41"/>
        <v>0</v>
      </c>
    </row>
    <row r="253" spans="1:15" ht="36" outlineLevel="2">
      <c r="A253" s="23" t="s">
        <v>464</v>
      </c>
      <c r="B253" s="6" t="s">
        <v>383</v>
      </c>
      <c r="C253" s="3">
        <v>5</v>
      </c>
      <c r="D253" s="6" t="s">
        <v>388</v>
      </c>
      <c r="E253" s="2" t="s">
        <v>908</v>
      </c>
      <c r="F253" s="7" t="s">
        <v>4</v>
      </c>
      <c r="G253" s="6" t="s">
        <v>189</v>
      </c>
      <c r="H253" s="29" t="s">
        <v>653</v>
      </c>
      <c r="I253" s="6" t="s">
        <v>592</v>
      </c>
      <c r="J253" s="8"/>
      <c r="K253" s="49">
        <v>3790</v>
      </c>
      <c r="L253" s="4">
        <f t="shared" si="39"/>
        <v>0</v>
      </c>
      <c r="M253" s="22">
        <v>0.2</v>
      </c>
      <c r="N253" s="4">
        <f t="shared" si="40"/>
        <v>0</v>
      </c>
      <c r="O253" s="4">
        <f t="shared" si="41"/>
        <v>0</v>
      </c>
    </row>
    <row r="254" spans="1:15" ht="36" outlineLevel="2">
      <c r="A254" s="23" t="s">
        <v>464</v>
      </c>
      <c r="B254" s="6" t="s">
        <v>383</v>
      </c>
      <c r="C254" s="3">
        <v>6</v>
      </c>
      <c r="D254" s="6" t="s">
        <v>389</v>
      </c>
      <c r="E254" s="2" t="s">
        <v>909</v>
      </c>
      <c r="F254" s="7" t="s">
        <v>4</v>
      </c>
      <c r="G254" s="6" t="s">
        <v>139</v>
      </c>
      <c r="H254" s="29" t="s">
        <v>365</v>
      </c>
      <c r="I254" s="6" t="s">
        <v>592</v>
      </c>
      <c r="J254" s="8"/>
      <c r="K254" s="49">
        <v>2360</v>
      </c>
      <c r="L254" s="4">
        <f t="shared" si="39"/>
        <v>0</v>
      </c>
      <c r="M254" s="22">
        <v>0.2</v>
      </c>
      <c r="N254" s="4">
        <f t="shared" si="40"/>
        <v>0</v>
      </c>
      <c r="O254" s="4">
        <f t="shared" si="41"/>
        <v>0</v>
      </c>
    </row>
    <row r="255" spans="1:15" ht="36" outlineLevel="2">
      <c r="A255" s="23" t="s">
        <v>464</v>
      </c>
      <c r="B255" s="6" t="s">
        <v>383</v>
      </c>
      <c r="C255" s="3">
        <v>7</v>
      </c>
      <c r="D255" s="6" t="s">
        <v>390</v>
      </c>
      <c r="E255" s="2" t="s">
        <v>910</v>
      </c>
      <c r="F255" s="7" t="s">
        <v>4</v>
      </c>
      <c r="G255" s="6" t="s">
        <v>139</v>
      </c>
      <c r="H255" s="29" t="s">
        <v>366</v>
      </c>
      <c r="I255" s="6" t="s">
        <v>592</v>
      </c>
      <c r="J255" s="8"/>
      <c r="K255" s="49">
        <v>2360</v>
      </c>
      <c r="L255" s="4">
        <f t="shared" si="39"/>
        <v>0</v>
      </c>
      <c r="M255" s="22">
        <v>0.2</v>
      </c>
      <c r="N255" s="4">
        <f t="shared" si="40"/>
        <v>0</v>
      </c>
      <c r="O255" s="4">
        <f t="shared" si="41"/>
        <v>0</v>
      </c>
    </row>
    <row r="256" spans="1:15" ht="24" outlineLevel="2">
      <c r="A256" s="23" t="s">
        <v>464</v>
      </c>
      <c r="B256" s="6" t="s">
        <v>383</v>
      </c>
      <c r="C256" s="3">
        <v>8</v>
      </c>
      <c r="D256" s="6" t="s">
        <v>391</v>
      </c>
      <c r="E256" s="2" t="s">
        <v>911</v>
      </c>
      <c r="F256" s="7" t="s">
        <v>4</v>
      </c>
      <c r="G256" s="6" t="s">
        <v>139</v>
      </c>
      <c r="H256" s="29" t="s">
        <v>561</v>
      </c>
      <c r="I256" s="6" t="s">
        <v>592</v>
      </c>
      <c r="J256" s="8"/>
      <c r="K256" s="49">
        <v>2240</v>
      </c>
      <c r="L256" s="4">
        <f t="shared" si="39"/>
        <v>0</v>
      </c>
      <c r="M256" s="22">
        <v>0.2</v>
      </c>
      <c r="N256" s="4">
        <f t="shared" si="40"/>
        <v>0</v>
      </c>
      <c r="O256" s="4">
        <f t="shared" si="41"/>
        <v>0</v>
      </c>
    </row>
    <row r="257" spans="1:15" ht="48" outlineLevel="2">
      <c r="A257" s="23" t="s">
        <v>464</v>
      </c>
      <c r="B257" s="6" t="s">
        <v>383</v>
      </c>
      <c r="C257" s="3">
        <v>9</v>
      </c>
      <c r="D257" s="6" t="s">
        <v>392</v>
      </c>
      <c r="E257" s="2" t="s">
        <v>912</v>
      </c>
      <c r="F257" s="7" t="s">
        <v>4</v>
      </c>
      <c r="G257" s="6" t="s">
        <v>139</v>
      </c>
      <c r="H257" s="29" t="s">
        <v>568</v>
      </c>
      <c r="I257" s="6" t="s">
        <v>592</v>
      </c>
      <c r="J257" s="8"/>
      <c r="K257" s="49">
        <v>7803</v>
      </c>
      <c r="L257" s="4">
        <f t="shared" si="39"/>
        <v>0</v>
      </c>
      <c r="M257" s="22">
        <v>0.2</v>
      </c>
      <c r="N257" s="4">
        <f t="shared" si="40"/>
        <v>0</v>
      </c>
      <c r="O257" s="4">
        <f t="shared" si="41"/>
        <v>0</v>
      </c>
    </row>
    <row r="258" spans="1:15" ht="36" outlineLevel="2">
      <c r="A258" s="23" t="s">
        <v>464</v>
      </c>
      <c r="B258" s="6" t="s">
        <v>383</v>
      </c>
      <c r="C258" s="3">
        <v>10</v>
      </c>
      <c r="D258" s="6" t="s">
        <v>393</v>
      </c>
      <c r="E258" s="2" t="s">
        <v>913</v>
      </c>
      <c r="F258" s="7" t="s">
        <v>4</v>
      </c>
      <c r="G258" s="6" t="s">
        <v>107</v>
      </c>
      <c r="H258" s="29" t="s">
        <v>197</v>
      </c>
      <c r="I258" s="6" t="s">
        <v>592</v>
      </c>
      <c r="J258" s="8"/>
      <c r="K258" s="49">
        <v>893</v>
      </c>
      <c r="L258" s="4">
        <f t="shared" si="39"/>
        <v>0</v>
      </c>
      <c r="M258" s="22">
        <v>0.2</v>
      </c>
      <c r="N258" s="4">
        <f t="shared" si="40"/>
        <v>0</v>
      </c>
      <c r="O258" s="4">
        <f t="shared" si="41"/>
        <v>0</v>
      </c>
    </row>
    <row r="259" spans="1:15" s="45" customFormat="1" ht="24" outlineLevel="2">
      <c r="A259" s="23" t="s">
        <v>464</v>
      </c>
      <c r="B259" s="6" t="s">
        <v>383</v>
      </c>
      <c r="C259" s="3">
        <v>11</v>
      </c>
      <c r="D259" s="6" t="s">
        <v>394</v>
      </c>
      <c r="E259" s="2" t="s">
        <v>914</v>
      </c>
      <c r="F259" s="7" t="s">
        <v>4</v>
      </c>
      <c r="G259" s="6" t="s">
        <v>395</v>
      </c>
      <c r="H259" s="29" t="s">
        <v>584</v>
      </c>
      <c r="I259" s="6" t="s">
        <v>592</v>
      </c>
      <c r="J259" s="8"/>
      <c r="K259" s="49">
        <v>1443</v>
      </c>
      <c r="L259" s="4">
        <f t="shared" si="39"/>
        <v>0</v>
      </c>
      <c r="M259" s="22">
        <v>0.2</v>
      </c>
      <c r="N259" s="4">
        <f t="shared" si="40"/>
        <v>0</v>
      </c>
      <c r="O259" s="4">
        <f t="shared" si="41"/>
        <v>0</v>
      </c>
    </row>
    <row r="260" spans="1:15" ht="36" outlineLevel="2">
      <c r="A260" s="23" t="s">
        <v>464</v>
      </c>
      <c r="B260" s="6" t="s">
        <v>383</v>
      </c>
      <c r="C260" s="3">
        <v>12</v>
      </c>
      <c r="D260" s="6" t="s">
        <v>396</v>
      </c>
      <c r="E260" s="2" t="s">
        <v>915</v>
      </c>
      <c r="F260" s="7" t="s">
        <v>4</v>
      </c>
      <c r="G260" s="6" t="s">
        <v>139</v>
      </c>
      <c r="H260" s="29" t="s">
        <v>325</v>
      </c>
      <c r="I260" s="6" t="s">
        <v>592</v>
      </c>
      <c r="J260" s="8"/>
      <c r="K260" s="49">
        <v>2800</v>
      </c>
      <c r="L260" s="4">
        <f t="shared" si="39"/>
        <v>0</v>
      </c>
      <c r="M260" s="22">
        <v>0.2</v>
      </c>
      <c r="N260" s="4">
        <f t="shared" si="40"/>
        <v>0</v>
      </c>
      <c r="O260" s="4">
        <f t="shared" si="41"/>
        <v>0</v>
      </c>
    </row>
    <row r="261" spans="1:15" ht="24" outlineLevel="2">
      <c r="A261" s="23" t="s">
        <v>464</v>
      </c>
      <c r="B261" s="6" t="s">
        <v>383</v>
      </c>
      <c r="C261" s="3">
        <v>13</v>
      </c>
      <c r="D261" s="6" t="s">
        <v>397</v>
      </c>
      <c r="E261" s="2" t="s">
        <v>916</v>
      </c>
      <c r="F261" s="7" t="s">
        <v>4</v>
      </c>
      <c r="G261" s="6" t="s">
        <v>217</v>
      </c>
      <c r="H261" s="29" t="s">
        <v>188</v>
      </c>
      <c r="I261" s="6" t="s">
        <v>592</v>
      </c>
      <c r="J261" s="8"/>
      <c r="K261" s="49">
        <v>5300</v>
      </c>
      <c r="L261" s="4">
        <f t="shared" si="39"/>
        <v>0</v>
      </c>
      <c r="M261" s="22">
        <v>0.2</v>
      </c>
      <c r="N261" s="4">
        <f t="shared" si="40"/>
        <v>0</v>
      </c>
      <c r="O261" s="4">
        <f t="shared" si="41"/>
        <v>0</v>
      </c>
    </row>
    <row r="262" spans="1:15" ht="24" outlineLevel="2">
      <c r="A262" s="23" t="s">
        <v>464</v>
      </c>
      <c r="B262" s="6" t="s">
        <v>383</v>
      </c>
      <c r="C262" s="3">
        <v>14</v>
      </c>
      <c r="D262" s="6" t="s">
        <v>398</v>
      </c>
      <c r="E262" s="2" t="s">
        <v>917</v>
      </c>
      <c r="F262" s="7" t="s">
        <v>4</v>
      </c>
      <c r="G262" s="6" t="s">
        <v>139</v>
      </c>
      <c r="H262" s="29" t="s">
        <v>573</v>
      </c>
      <c r="I262" s="6" t="s">
        <v>592</v>
      </c>
      <c r="J262" s="8"/>
      <c r="K262" s="49">
        <v>4789</v>
      </c>
      <c r="L262" s="4">
        <f t="shared" si="39"/>
        <v>0</v>
      </c>
      <c r="M262" s="22">
        <v>0.2</v>
      </c>
      <c r="N262" s="4">
        <f t="shared" si="40"/>
        <v>0</v>
      </c>
      <c r="O262" s="4">
        <f t="shared" si="41"/>
        <v>0</v>
      </c>
    </row>
    <row r="263" spans="1:15" s="45" customFormat="1" ht="24" outlineLevel="2">
      <c r="A263" s="23" t="s">
        <v>464</v>
      </c>
      <c r="B263" s="6" t="s">
        <v>383</v>
      </c>
      <c r="C263" s="3">
        <v>15</v>
      </c>
      <c r="D263" s="6" t="s">
        <v>399</v>
      </c>
      <c r="E263" s="2" t="s">
        <v>918</v>
      </c>
      <c r="F263" s="7" t="s">
        <v>4</v>
      </c>
      <c r="G263" s="6" t="s">
        <v>139</v>
      </c>
      <c r="H263" s="29" t="s">
        <v>260</v>
      </c>
      <c r="I263" s="6" t="s">
        <v>592</v>
      </c>
      <c r="J263" s="8"/>
      <c r="K263" s="49">
        <v>1255</v>
      </c>
      <c r="L263" s="4">
        <f t="shared" si="39"/>
        <v>0</v>
      </c>
      <c r="M263" s="22">
        <v>0.2</v>
      </c>
      <c r="N263" s="4">
        <f t="shared" si="40"/>
        <v>0</v>
      </c>
      <c r="O263" s="4">
        <f t="shared" si="41"/>
        <v>0</v>
      </c>
    </row>
    <row r="264" spans="1:15" s="45" customFormat="1" ht="36" outlineLevel="2">
      <c r="A264" s="23" t="s">
        <v>464</v>
      </c>
      <c r="B264" s="6" t="s">
        <v>383</v>
      </c>
      <c r="C264" s="3">
        <v>16</v>
      </c>
      <c r="D264" s="6" t="s">
        <v>400</v>
      </c>
      <c r="E264" s="2" t="s">
        <v>919</v>
      </c>
      <c r="F264" s="7" t="s">
        <v>4</v>
      </c>
      <c r="G264" s="6" t="s">
        <v>139</v>
      </c>
      <c r="H264" s="29" t="s">
        <v>581</v>
      </c>
      <c r="I264" s="6" t="s">
        <v>592</v>
      </c>
      <c r="J264" s="8"/>
      <c r="K264" s="49">
        <v>1440</v>
      </c>
      <c r="L264" s="4">
        <f t="shared" si="39"/>
        <v>0</v>
      </c>
      <c r="M264" s="22">
        <v>0.2</v>
      </c>
      <c r="N264" s="4">
        <f t="shared" si="40"/>
        <v>0</v>
      </c>
      <c r="O264" s="4">
        <f t="shared" si="41"/>
        <v>0</v>
      </c>
    </row>
    <row r="265" spans="1:15" ht="36" outlineLevel="2">
      <c r="A265" s="23" t="s">
        <v>464</v>
      </c>
      <c r="B265" s="6" t="s">
        <v>383</v>
      </c>
      <c r="C265" s="3">
        <v>17</v>
      </c>
      <c r="D265" s="6" t="s">
        <v>401</v>
      </c>
      <c r="E265" s="2" t="s">
        <v>920</v>
      </c>
      <c r="F265" s="7" t="s">
        <v>4</v>
      </c>
      <c r="G265" s="6" t="s">
        <v>139</v>
      </c>
      <c r="H265" s="29" t="s">
        <v>403</v>
      </c>
      <c r="I265" s="6" t="s">
        <v>592</v>
      </c>
      <c r="J265" s="8"/>
      <c r="K265" s="49">
        <v>2109</v>
      </c>
      <c r="L265" s="4">
        <f t="shared" si="39"/>
        <v>0</v>
      </c>
      <c r="M265" s="22">
        <v>0.2</v>
      </c>
      <c r="N265" s="4">
        <f t="shared" si="40"/>
        <v>0</v>
      </c>
      <c r="O265" s="4">
        <f t="shared" si="41"/>
        <v>0</v>
      </c>
    </row>
    <row r="266" spans="1:15" ht="24" outlineLevel="2">
      <c r="A266" s="23" t="s">
        <v>464</v>
      </c>
      <c r="B266" s="6" t="s">
        <v>383</v>
      </c>
      <c r="C266" s="3">
        <v>18</v>
      </c>
      <c r="D266" s="6" t="s">
        <v>402</v>
      </c>
      <c r="E266" s="2" t="s">
        <v>921</v>
      </c>
      <c r="F266" s="7" t="s">
        <v>385</v>
      </c>
      <c r="G266" s="6" t="s">
        <v>21</v>
      </c>
      <c r="H266" s="29" t="s">
        <v>642</v>
      </c>
      <c r="I266" s="6" t="s">
        <v>492</v>
      </c>
      <c r="J266" s="8"/>
      <c r="K266" s="49">
        <v>7600</v>
      </c>
      <c r="L266" s="4">
        <f t="shared" si="39"/>
        <v>0</v>
      </c>
      <c r="M266" s="22">
        <v>0.2</v>
      </c>
      <c r="N266" s="4">
        <f t="shared" si="40"/>
        <v>0</v>
      </c>
      <c r="O266" s="4">
        <f t="shared" si="41"/>
        <v>0</v>
      </c>
    </row>
    <row r="267" spans="1:15" ht="72" outlineLevel="2">
      <c r="A267" s="23" t="s">
        <v>464</v>
      </c>
      <c r="B267" s="6" t="s">
        <v>383</v>
      </c>
      <c r="C267" s="3">
        <v>19</v>
      </c>
      <c r="D267" s="6" t="s">
        <v>671</v>
      </c>
      <c r="E267" s="2" t="s">
        <v>922</v>
      </c>
      <c r="F267" s="7" t="s">
        <v>9</v>
      </c>
      <c r="G267" s="6" t="s">
        <v>135</v>
      </c>
      <c r="H267" s="29" t="s">
        <v>589</v>
      </c>
      <c r="I267" s="6" t="s">
        <v>592</v>
      </c>
      <c r="J267" s="8"/>
      <c r="K267" s="49">
        <v>2785</v>
      </c>
      <c r="L267" s="4">
        <f t="shared" si="39"/>
        <v>0</v>
      </c>
      <c r="M267" s="22">
        <v>0.2</v>
      </c>
      <c r="N267" s="4">
        <f t="shared" si="40"/>
        <v>0</v>
      </c>
      <c r="O267" s="4">
        <f t="shared" si="41"/>
        <v>0</v>
      </c>
    </row>
    <row r="268" spans="1:15" s="45" customFormat="1" ht="24.75" outlineLevel="2" thickBot="1">
      <c r="A268" s="23" t="s">
        <v>464</v>
      </c>
      <c r="B268" s="6" t="s">
        <v>383</v>
      </c>
      <c r="C268" s="3">
        <v>20</v>
      </c>
      <c r="D268" s="6" t="s">
        <v>248</v>
      </c>
      <c r="E268" s="2" t="s">
        <v>923</v>
      </c>
      <c r="F268" s="7" t="s">
        <v>4</v>
      </c>
      <c r="G268" s="6" t="s">
        <v>247</v>
      </c>
      <c r="H268" s="29" t="s">
        <v>588</v>
      </c>
      <c r="I268" s="6" t="s">
        <v>592</v>
      </c>
      <c r="J268" s="8"/>
      <c r="K268" s="49">
        <v>4800</v>
      </c>
      <c r="L268" s="4">
        <f t="shared" si="39"/>
        <v>0</v>
      </c>
      <c r="M268" s="22">
        <v>0.2</v>
      </c>
      <c r="N268" s="4">
        <f t="shared" si="40"/>
        <v>0</v>
      </c>
      <c r="O268" s="4">
        <f t="shared" si="41"/>
        <v>0</v>
      </c>
    </row>
    <row r="269" spans="1:15" s="45" customFormat="1" ht="15.75" thickBot="1">
      <c r="A269" s="54" t="s">
        <v>484</v>
      </c>
      <c r="B269" s="55"/>
      <c r="C269" s="55"/>
      <c r="D269" s="55"/>
      <c r="E269" s="55"/>
      <c r="F269" s="55"/>
      <c r="G269" s="55"/>
      <c r="H269" s="55"/>
      <c r="I269" s="55"/>
      <c r="J269" s="55"/>
      <c r="K269" s="56"/>
      <c r="L269" s="24">
        <f>SUBTOTAL(9,L249:L268)</f>
        <v>0</v>
      </c>
      <c r="M269" s="25"/>
      <c r="N269" s="26">
        <f>SUBTOTAL(9,N249:N268)</f>
        <v>0</v>
      </c>
      <c r="O269" s="26">
        <f>SUBTOTAL(9,O249:O268)</f>
        <v>0</v>
      </c>
    </row>
    <row r="270" spans="1:15" ht="24" outlineLevel="2">
      <c r="A270" s="23" t="s">
        <v>465</v>
      </c>
      <c r="B270" s="6" t="s">
        <v>404</v>
      </c>
      <c r="C270" s="3">
        <v>1</v>
      </c>
      <c r="D270" s="6" t="s">
        <v>405</v>
      </c>
      <c r="E270" s="2" t="s">
        <v>924</v>
      </c>
      <c r="F270" s="7" t="s">
        <v>4</v>
      </c>
      <c r="G270" s="6" t="s">
        <v>406</v>
      </c>
      <c r="H270" s="29" t="s">
        <v>405</v>
      </c>
      <c r="I270" s="6" t="s">
        <v>660</v>
      </c>
      <c r="J270" s="8"/>
      <c r="K270" s="49">
        <v>5600</v>
      </c>
      <c r="L270" s="4">
        <f t="shared" ref="L270:L281" si="42">J270*K270</f>
        <v>0</v>
      </c>
      <c r="M270" s="22">
        <v>0.2</v>
      </c>
      <c r="N270" s="4">
        <f t="shared" ref="N270:N281" si="43">L270*M270</f>
        <v>0</v>
      </c>
      <c r="O270" s="4">
        <f t="shared" ref="O270:O281" si="44">L270+N270</f>
        <v>0</v>
      </c>
    </row>
    <row r="271" spans="1:15" ht="24" outlineLevel="2">
      <c r="A271" s="23" t="s">
        <v>465</v>
      </c>
      <c r="B271" s="6" t="s">
        <v>404</v>
      </c>
      <c r="C271" s="3">
        <v>2</v>
      </c>
      <c r="D271" s="6" t="s">
        <v>407</v>
      </c>
      <c r="E271" s="2" t="s">
        <v>925</v>
      </c>
      <c r="F271" s="7" t="s">
        <v>9</v>
      </c>
      <c r="G271" s="6">
        <v>1</v>
      </c>
      <c r="H271" s="29" t="s">
        <v>654</v>
      </c>
      <c r="I271" s="6" t="s">
        <v>660</v>
      </c>
      <c r="J271" s="8"/>
      <c r="K271" s="49">
        <v>27120</v>
      </c>
      <c r="L271" s="4">
        <f t="shared" si="42"/>
        <v>0</v>
      </c>
      <c r="M271" s="22">
        <v>0.2</v>
      </c>
      <c r="N271" s="4">
        <f t="shared" si="43"/>
        <v>0</v>
      </c>
      <c r="O271" s="4">
        <f t="shared" si="44"/>
        <v>0</v>
      </c>
    </row>
    <row r="272" spans="1:15" ht="24" outlineLevel="2">
      <c r="A272" s="23" t="s">
        <v>465</v>
      </c>
      <c r="B272" s="6" t="s">
        <v>404</v>
      </c>
      <c r="C272" s="3">
        <v>3</v>
      </c>
      <c r="D272" s="6" t="s">
        <v>369</v>
      </c>
      <c r="E272" s="2" t="s">
        <v>926</v>
      </c>
      <c r="F272" s="7" t="s">
        <v>9</v>
      </c>
      <c r="G272" s="6">
        <v>1</v>
      </c>
      <c r="H272" s="29" t="s">
        <v>655</v>
      </c>
      <c r="I272" s="6" t="s">
        <v>660</v>
      </c>
      <c r="J272" s="8"/>
      <c r="K272" s="49">
        <v>27120</v>
      </c>
      <c r="L272" s="4">
        <f t="shared" si="42"/>
        <v>0</v>
      </c>
      <c r="M272" s="22">
        <v>0.2</v>
      </c>
      <c r="N272" s="4">
        <f t="shared" si="43"/>
        <v>0</v>
      </c>
      <c r="O272" s="4">
        <f t="shared" si="44"/>
        <v>0</v>
      </c>
    </row>
    <row r="273" spans="1:15" ht="24" outlineLevel="2">
      <c r="A273" s="23" t="s">
        <v>465</v>
      </c>
      <c r="B273" s="6" t="s">
        <v>404</v>
      </c>
      <c r="C273" s="3">
        <v>4</v>
      </c>
      <c r="D273" s="6" t="s">
        <v>367</v>
      </c>
      <c r="E273" s="2" t="s">
        <v>927</v>
      </c>
      <c r="F273" s="7" t="s">
        <v>9</v>
      </c>
      <c r="G273" s="6">
        <v>1</v>
      </c>
      <c r="H273" s="29" t="s">
        <v>656</v>
      </c>
      <c r="I273" s="6" t="s">
        <v>660</v>
      </c>
      <c r="J273" s="8"/>
      <c r="K273" s="49">
        <v>27120</v>
      </c>
      <c r="L273" s="4">
        <f t="shared" si="42"/>
        <v>0</v>
      </c>
      <c r="M273" s="22">
        <v>0.2</v>
      </c>
      <c r="N273" s="4">
        <f t="shared" si="43"/>
        <v>0</v>
      </c>
      <c r="O273" s="4">
        <f t="shared" si="44"/>
        <v>0</v>
      </c>
    </row>
    <row r="274" spans="1:15" ht="24" outlineLevel="2">
      <c r="A274" s="23" t="s">
        <v>465</v>
      </c>
      <c r="B274" s="6" t="s">
        <v>404</v>
      </c>
      <c r="C274" s="3">
        <v>5</v>
      </c>
      <c r="D274" s="6" t="s">
        <v>370</v>
      </c>
      <c r="E274" s="2" t="s">
        <v>928</v>
      </c>
      <c r="F274" s="7" t="s">
        <v>9</v>
      </c>
      <c r="G274" s="6">
        <v>1</v>
      </c>
      <c r="H274" s="29" t="s">
        <v>657</v>
      </c>
      <c r="I274" s="6" t="s">
        <v>660</v>
      </c>
      <c r="J274" s="8"/>
      <c r="K274" s="49">
        <v>56000</v>
      </c>
      <c r="L274" s="4">
        <f t="shared" si="42"/>
        <v>0</v>
      </c>
      <c r="M274" s="22">
        <v>0.2</v>
      </c>
      <c r="N274" s="4">
        <f t="shared" si="43"/>
        <v>0</v>
      </c>
      <c r="O274" s="4">
        <f t="shared" si="44"/>
        <v>0</v>
      </c>
    </row>
    <row r="275" spans="1:15" ht="24" outlineLevel="2">
      <c r="A275" s="23" t="s">
        <v>465</v>
      </c>
      <c r="B275" s="6" t="s">
        <v>404</v>
      </c>
      <c r="C275" s="3">
        <v>6</v>
      </c>
      <c r="D275" s="6" t="s">
        <v>368</v>
      </c>
      <c r="E275" s="2" t="s">
        <v>929</v>
      </c>
      <c r="F275" s="7" t="s">
        <v>9</v>
      </c>
      <c r="G275" s="6">
        <v>1</v>
      </c>
      <c r="H275" s="29" t="s">
        <v>658</v>
      </c>
      <c r="I275" s="6" t="s">
        <v>660</v>
      </c>
      <c r="J275" s="8"/>
      <c r="K275" s="49">
        <v>27120</v>
      </c>
      <c r="L275" s="4">
        <f t="shared" si="42"/>
        <v>0</v>
      </c>
      <c r="M275" s="22">
        <v>0.2</v>
      </c>
      <c r="N275" s="4">
        <f t="shared" si="43"/>
        <v>0</v>
      </c>
      <c r="O275" s="4">
        <f t="shared" si="44"/>
        <v>0</v>
      </c>
    </row>
    <row r="276" spans="1:15" ht="24" outlineLevel="2">
      <c r="A276" s="23" t="s">
        <v>465</v>
      </c>
      <c r="B276" s="6" t="s">
        <v>404</v>
      </c>
      <c r="C276" s="3">
        <v>7</v>
      </c>
      <c r="D276" s="6" t="s">
        <v>408</v>
      </c>
      <c r="E276" s="2" t="s">
        <v>930</v>
      </c>
      <c r="F276" s="7" t="s">
        <v>9</v>
      </c>
      <c r="G276" s="6">
        <v>1</v>
      </c>
      <c r="H276" s="29" t="s">
        <v>371</v>
      </c>
      <c r="I276" s="6" t="s">
        <v>660</v>
      </c>
      <c r="J276" s="8"/>
      <c r="K276" s="49">
        <v>29200</v>
      </c>
      <c r="L276" s="4">
        <f t="shared" si="42"/>
        <v>0</v>
      </c>
      <c r="M276" s="22">
        <v>0.2</v>
      </c>
      <c r="N276" s="4">
        <f t="shared" si="43"/>
        <v>0</v>
      </c>
      <c r="O276" s="4">
        <f t="shared" si="44"/>
        <v>0</v>
      </c>
    </row>
    <row r="277" spans="1:15" ht="24" outlineLevel="2">
      <c r="A277" s="23" t="s">
        <v>465</v>
      </c>
      <c r="B277" s="6" t="s">
        <v>404</v>
      </c>
      <c r="C277" s="3">
        <v>8</v>
      </c>
      <c r="D277" s="6" t="s">
        <v>409</v>
      </c>
      <c r="E277" s="2" t="s">
        <v>931</v>
      </c>
      <c r="F277" s="7" t="s">
        <v>4</v>
      </c>
      <c r="G277" s="6">
        <v>1</v>
      </c>
      <c r="H277" s="29" t="s">
        <v>659</v>
      </c>
      <c r="I277" s="6" t="s">
        <v>660</v>
      </c>
      <c r="J277" s="8"/>
      <c r="K277" s="49">
        <v>2460</v>
      </c>
      <c r="L277" s="4">
        <f t="shared" si="42"/>
        <v>0</v>
      </c>
      <c r="M277" s="22">
        <v>0.2</v>
      </c>
      <c r="N277" s="4">
        <f t="shared" si="43"/>
        <v>0</v>
      </c>
      <c r="O277" s="4">
        <f t="shared" si="44"/>
        <v>0</v>
      </c>
    </row>
    <row r="278" spans="1:15" ht="24" outlineLevel="2">
      <c r="A278" s="23" t="s">
        <v>465</v>
      </c>
      <c r="B278" s="6" t="s">
        <v>404</v>
      </c>
      <c r="C278" s="3">
        <v>9</v>
      </c>
      <c r="D278" s="6" t="s">
        <v>410</v>
      </c>
      <c r="E278" s="2" t="s">
        <v>932</v>
      </c>
      <c r="F278" s="7" t="s">
        <v>4</v>
      </c>
      <c r="G278" s="6">
        <v>1</v>
      </c>
      <c r="H278" s="29" t="s">
        <v>410</v>
      </c>
      <c r="I278" s="6" t="s">
        <v>660</v>
      </c>
      <c r="J278" s="8"/>
      <c r="K278" s="49">
        <v>25200</v>
      </c>
      <c r="L278" s="4">
        <f t="shared" si="42"/>
        <v>0</v>
      </c>
      <c r="M278" s="22">
        <v>0.2</v>
      </c>
      <c r="N278" s="4">
        <f t="shared" si="43"/>
        <v>0</v>
      </c>
      <c r="O278" s="4">
        <f t="shared" si="44"/>
        <v>0</v>
      </c>
    </row>
    <row r="279" spans="1:15" ht="24.75" outlineLevel="2" thickBot="1">
      <c r="A279" s="23" t="s">
        <v>465</v>
      </c>
      <c r="B279" s="6" t="s">
        <v>404</v>
      </c>
      <c r="C279" s="3">
        <v>10</v>
      </c>
      <c r="D279" s="6" t="s">
        <v>411</v>
      </c>
      <c r="E279" s="2" t="s">
        <v>933</v>
      </c>
      <c r="F279" s="7" t="s">
        <v>4</v>
      </c>
      <c r="G279" s="6">
        <v>1</v>
      </c>
      <c r="H279" s="29" t="s">
        <v>411</v>
      </c>
      <c r="I279" s="6" t="s">
        <v>660</v>
      </c>
      <c r="J279" s="8"/>
      <c r="K279" s="49">
        <v>3410</v>
      </c>
      <c r="L279" s="4">
        <f t="shared" si="42"/>
        <v>0</v>
      </c>
      <c r="M279" s="22">
        <v>0.2</v>
      </c>
      <c r="N279" s="4">
        <f t="shared" si="43"/>
        <v>0</v>
      </c>
      <c r="O279" s="4">
        <f t="shared" si="44"/>
        <v>0</v>
      </c>
    </row>
    <row r="280" spans="1:15" s="45" customFormat="1" ht="15.75" thickBot="1">
      <c r="A280" s="54" t="s">
        <v>485</v>
      </c>
      <c r="B280" s="55"/>
      <c r="C280" s="55"/>
      <c r="D280" s="55"/>
      <c r="E280" s="55"/>
      <c r="F280" s="55"/>
      <c r="G280" s="55"/>
      <c r="H280" s="55"/>
      <c r="I280" s="55"/>
      <c r="J280" s="55"/>
      <c r="K280" s="56"/>
      <c r="L280" s="24">
        <f>SUBTOTAL(9,L270:L279)</f>
        <v>0</v>
      </c>
      <c r="M280" s="25"/>
      <c r="N280" s="26">
        <f>SUBTOTAL(9,N270:N279)</f>
        <v>0</v>
      </c>
      <c r="O280" s="26">
        <f>SUBTOTAL(9,O270:O279)</f>
        <v>0</v>
      </c>
    </row>
    <row r="281" spans="1:15" s="45" customFormat="1" ht="36.75" outlineLevel="2" thickBot="1">
      <c r="A281" s="23" t="s">
        <v>466</v>
      </c>
      <c r="B281" s="6" t="s">
        <v>412</v>
      </c>
      <c r="C281" s="3">
        <v>1</v>
      </c>
      <c r="D281" s="6" t="s">
        <v>413</v>
      </c>
      <c r="E281" s="2" t="s">
        <v>934</v>
      </c>
      <c r="F281" s="6" t="s">
        <v>146</v>
      </c>
      <c r="G281" s="6" t="s">
        <v>414</v>
      </c>
      <c r="H281" s="29" t="s">
        <v>661</v>
      </c>
      <c r="I281" s="6" t="s">
        <v>662</v>
      </c>
      <c r="J281" s="8"/>
      <c r="K281" s="4">
        <v>11168</v>
      </c>
      <c r="L281" s="4">
        <f t="shared" si="42"/>
        <v>0</v>
      </c>
      <c r="M281" s="22">
        <v>0.2</v>
      </c>
      <c r="N281" s="4">
        <f t="shared" si="43"/>
        <v>0</v>
      </c>
      <c r="O281" s="4">
        <f t="shared" si="44"/>
        <v>0</v>
      </c>
    </row>
    <row r="282" spans="1:15" s="45" customFormat="1" ht="15.75" thickBot="1">
      <c r="A282" s="54" t="s">
        <v>486</v>
      </c>
      <c r="B282" s="55"/>
      <c r="C282" s="55"/>
      <c r="D282" s="55"/>
      <c r="E282" s="55"/>
      <c r="F282" s="55"/>
      <c r="G282" s="55"/>
      <c r="H282" s="55"/>
      <c r="I282" s="55"/>
      <c r="J282" s="55"/>
      <c r="K282" s="56"/>
      <c r="L282" s="24">
        <f>SUBTOTAL(9,L281:L281)</f>
        <v>0</v>
      </c>
      <c r="M282" s="25"/>
      <c r="N282" s="26">
        <f>SUBTOTAL(9,N281:N281)</f>
        <v>0</v>
      </c>
      <c r="O282" s="26">
        <f>SUBTOTAL(9,O281:O281)</f>
        <v>0</v>
      </c>
    </row>
    <row r="283" spans="1:15" s="45" customFormat="1" ht="48" outlineLevel="2">
      <c r="A283" s="23" t="s">
        <v>467</v>
      </c>
      <c r="B283" s="6" t="s">
        <v>416</v>
      </c>
      <c r="C283" s="3">
        <v>1</v>
      </c>
      <c r="D283" s="6" t="s">
        <v>417</v>
      </c>
      <c r="E283" s="2" t="s">
        <v>935</v>
      </c>
      <c r="F283" s="6" t="s">
        <v>4</v>
      </c>
      <c r="G283" s="6" t="s">
        <v>137</v>
      </c>
      <c r="H283" s="29" t="s">
        <v>663</v>
      </c>
      <c r="I283" s="6" t="s">
        <v>592</v>
      </c>
      <c r="J283" s="8"/>
      <c r="K283" s="49">
        <v>22350</v>
      </c>
      <c r="L283" s="4">
        <f t="shared" ref="L283:L300" si="45">J283*K283</f>
        <v>0</v>
      </c>
      <c r="M283" s="22">
        <v>0.2</v>
      </c>
      <c r="N283" s="4">
        <f t="shared" ref="N283:N300" si="46">L283*M283</f>
        <v>0</v>
      </c>
      <c r="O283" s="4">
        <f t="shared" ref="O283:O300" si="47">L283+N283</f>
        <v>0</v>
      </c>
    </row>
    <row r="284" spans="1:15" ht="24" outlineLevel="2">
      <c r="A284" s="23" t="s">
        <v>467</v>
      </c>
      <c r="B284" s="6" t="s">
        <v>416</v>
      </c>
      <c r="C284" s="3">
        <v>2</v>
      </c>
      <c r="D284" s="6" t="s">
        <v>418</v>
      </c>
      <c r="E284" s="2" t="s">
        <v>936</v>
      </c>
      <c r="F284" s="6" t="s">
        <v>4</v>
      </c>
      <c r="G284" s="6" t="s">
        <v>113</v>
      </c>
      <c r="H284" s="29" t="s">
        <v>664</v>
      </c>
      <c r="I284" s="6" t="s">
        <v>592</v>
      </c>
      <c r="J284" s="8"/>
      <c r="K284" s="49">
        <v>10810</v>
      </c>
      <c r="L284" s="4">
        <f t="shared" si="45"/>
        <v>0</v>
      </c>
      <c r="M284" s="22">
        <v>0.2</v>
      </c>
      <c r="N284" s="4">
        <f t="shared" si="46"/>
        <v>0</v>
      </c>
      <c r="O284" s="4">
        <f t="shared" si="47"/>
        <v>0</v>
      </c>
    </row>
    <row r="285" spans="1:15" ht="24" outlineLevel="2">
      <c r="A285" s="23" t="s">
        <v>467</v>
      </c>
      <c r="B285" s="6" t="s">
        <v>416</v>
      </c>
      <c r="C285" s="3">
        <v>3</v>
      </c>
      <c r="D285" s="6" t="s">
        <v>419</v>
      </c>
      <c r="E285" s="2" t="s">
        <v>937</v>
      </c>
      <c r="F285" s="6" t="s">
        <v>4</v>
      </c>
      <c r="G285" s="6" t="s">
        <v>420</v>
      </c>
      <c r="H285" s="29" t="s">
        <v>665</v>
      </c>
      <c r="I285" s="6" t="s">
        <v>592</v>
      </c>
      <c r="J285" s="8"/>
      <c r="K285" s="49">
        <v>5520</v>
      </c>
      <c r="L285" s="4">
        <f t="shared" si="45"/>
        <v>0</v>
      </c>
      <c r="M285" s="22">
        <v>0.2</v>
      </c>
      <c r="N285" s="4">
        <f t="shared" si="46"/>
        <v>0</v>
      </c>
      <c r="O285" s="4">
        <f t="shared" si="47"/>
        <v>0</v>
      </c>
    </row>
    <row r="286" spans="1:15" outlineLevel="2">
      <c r="A286" s="23" t="s">
        <v>467</v>
      </c>
      <c r="B286" s="6" t="s">
        <v>416</v>
      </c>
      <c r="C286" s="3">
        <v>4</v>
      </c>
      <c r="D286" s="6" t="s">
        <v>421</v>
      </c>
      <c r="E286" s="2" t="s">
        <v>938</v>
      </c>
      <c r="F286" s="6" t="s">
        <v>4</v>
      </c>
      <c r="G286" s="6" t="s">
        <v>97</v>
      </c>
      <c r="H286" s="29" t="s">
        <v>261</v>
      </c>
      <c r="I286" s="6" t="s">
        <v>592</v>
      </c>
      <c r="J286" s="8"/>
      <c r="K286" s="49">
        <v>5340</v>
      </c>
      <c r="L286" s="4">
        <f t="shared" si="45"/>
        <v>0</v>
      </c>
      <c r="M286" s="22">
        <v>0.2</v>
      </c>
      <c r="N286" s="4">
        <f t="shared" si="46"/>
        <v>0</v>
      </c>
      <c r="O286" s="4">
        <f t="shared" si="47"/>
        <v>0</v>
      </c>
    </row>
    <row r="287" spans="1:15" ht="22.5" outlineLevel="2">
      <c r="A287" s="23" t="s">
        <v>467</v>
      </c>
      <c r="B287" s="6" t="s">
        <v>416</v>
      </c>
      <c r="C287" s="3">
        <v>5</v>
      </c>
      <c r="D287" s="6" t="s">
        <v>422</v>
      </c>
      <c r="E287" s="2" t="s">
        <v>939</v>
      </c>
      <c r="F287" s="6" t="s">
        <v>4</v>
      </c>
      <c r="G287" s="6" t="s">
        <v>316</v>
      </c>
      <c r="H287" s="29" t="s">
        <v>575</v>
      </c>
      <c r="I287" s="6" t="s">
        <v>592</v>
      </c>
      <c r="J287" s="8"/>
      <c r="K287" s="49">
        <v>8514</v>
      </c>
      <c r="L287" s="4">
        <f t="shared" si="45"/>
        <v>0</v>
      </c>
      <c r="M287" s="22">
        <v>0.2</v>
      </c>
      <c r="N287" s="4">
        <f t="shared" si="46"/>
        <v>0</v>
      </c>
      <c r="O287" s="4">
        <f t="shared" si="47"/>
        <v>0</v>
      </c>
    </row>
    <row r="288" spans="1:15" outlineLevel="2">
      <c r="A288" s="23" t="s">
        <v>467</v>
      </c>
      <c r="B288" s="6" t="s">
        <v>416</v>
      </c>
      <c r="C288" s="3">
        <v>6</v>
      </c>
      <c r="D288" s="6" t="s">
        <v>423</v>
      </c>
      <c r="E288" s="2" t="s">
        <v>940</v>
      </c>
      <c r="F288" s="6" t="s">
        <v>4</v>
      </c>
      <c r="G288" s="6" t="s">
        <v>424</v>
      </c>
      <c r="H288" s="29" t="s">
        <v>581</v>
      </c>
      <c r="I288" s="6" t="s">
        <v>592</v>
      </c>
      <c r="J288" s="8"/>
      <c r="K288" s="49">
        <v>1440</v>
      </c>
      <c r="L288" s="4">
        <f t="shared" si="45"/>
        <v>0</v>
      </c>
      <c r="M288" s="22">
        <v>0.2</v>
      </c>
      <c r="N288" s="4">
        <f t="shared" si="46"/>
        <v>0</v>
      </c>
      <c r="O288" s="4">
        <f t="shared" si="47"/>
        <v>0</v>
      </c>
    </row>
    <row r="289" spans="1:15" ht="24" outlineLevel="2">
      <c r="A289" s="23" t="s">
        <v>467</v>
      </c>
      <c r="B289" s="6" t="s">
        <v>416</v>
      </c>
      <c r="C289" s="3">
        <v>7</v>
      </c>
      <c r="D289" s="6" t="s">
        <v>425</v>
      </c>
      <c r="E289" s="2" t="s">
        <v>941</v>
      </c>
      <c r="F289" s="6" t="s">
        <v>4</v>
      </c>
      <c r="G289" s="6" t="s">
        <v>426</v>
      </c>
      <c r="H289" s="29" t="s">
        <v>588</v>
      </c>
      <c r="I289" s="6" t="s">
        <v>592</v>
      </c>
      <c r="J289" s="8"/>
      <c r="K289" s="49">
        <v>4800</v>
      </c>
      <c r="L289" s="4">
        <f t="shared" si="45"/>
        <v>0</v>
      </c>
      <c r="M289" s="22">
        <v>0.2</v>
      </c>
      <c r="N289" s="4">
        <f t="shared" si="46"/>
        <v>0</v>
      </c>
      <c r="O289" s="4">
        <f t="shared" si="47"/>
        <v>0</v>
      </c>
    </row>
    <row r="290" spans="1:15" ht="24" outlineLevel="2">
      <c r="A290" s="23" t="s">
        <v>467</v>
      </c>
      <c r="B290" s="6" t="s">
        <v>416</v>
      </c>
      <c r="C290" s="3">
        <v>8</v>
      </c>
      <c r="D290" s="6" t="s">
        <v>427</v>
      </c>
      <c r="E290" s="2" t="s">
        <v>942</v>
      </c>
      <c r="F290" s="6" t="s">
        <v>4</v>
      </c>
      <c r="G290" s="6" t="s">
        <v>426</v>
      </c>
      <c r="H290" s="29" t="s">
        <v>589</v>
      </c>
      <c r="I290" s="6" t="s">
        <v>592</v>
      </c>
      <c r="J290" s="8"/>
      <c r="K290" s="49">
        <v>2785</v>
      </c>
      <c r="L290" s="4">
        <f t="shared" si="45"/>
        <v>0</v>
      </c>
      <c r="M290" s="22">
        <v>0.2</v>
      </c>
      <c r="N290" s="4">
        <f t="shared" si="46"/>
        <v>0</v>
      </c>
      <c r="O290" s="4">
        <f t="shared" si="47"/>
        <v>0</v>
      </c>
    </row>
    <row r="291" spans="1:15" outlineLevel="2">
      <c r="A291" s="23" t="s">
        <v>467</v>
      </c>
      <c r="B291" s="6" t="s">
        <v>416</v>
      </c>
      <c r="C291" s="3">
        <v>9</v>
      </c>
      <c r="D291" s="6" t="s">
        <v>428</v>
      </c>
      <c r="E291" s="2" t="s">
        <v>943</v>
      </c>
      <c r="F291" s="6" t="s">
        <v>4</v>
      </c>
      <c r="G291" s="6" t="s">
        <v>13</v>
      </c>
      <c r="H291" s="29" t="s">
        <v>569</v>
      </c>
      <c r="I291" s="6" t="s">
        <v>592</v>
      </c>
      <c r="J291" s="8"/>
      <c r="K291" s="49">
        <v>1262</v>
      </c>
      <c r="L291" s="4">
        <f t="shared" si="45"/>
        <v>0</v>
      </c>
      <c r="M291" s="22">
        <v>0.2</v>
      </c>
      <c r="N291" s="4">
        <f t="shared" si="46"/>
        <v>0</v>
      </c>
      <c r="O291" s="4">
        <f t="shared" si="47"/>
        <v>0</v>
      </c>
    </row>
    <row r="292" spans="1:15" outlineLevel="2">
      <c r="A292" s="23" t="s">
        <v>467</v>
      </c>
      <c r="B292" s="6" t="s">
        <v>416</v>
      </c>
      <c r="C292" s="3">
        <v>10</v>
      </c>
      <c r="D292" s="6" t="s">
        <v>429</v>
      </c>
      <c r="E292" s="2" t="s">
        <v>944</v>
      </c>
      <c r="F292" s="6" t="s">
        <v>4</v>
      </c>
      <c r="G292" s="6" t="s">
        <v>139</v>
      </c>
      <c r="H292" s="29" t="s">
        <v>325</v>
      </c>
      <c r="I292" s="6" t="s">
        <v>592</v>
      </c>
      <c r="J292" s="8"/>
      <c r="K292" s="49">
        <v>2800</v>
      </c>
      <c r="L292" s="4">
        <f t="shared" si="45"/>
        <v>0</v>
      </c>
      <c r="M292" s="22">
        <v>0.2</v>
      </c>
      <c r="N292" s="4">
        <f t="shared" si="46"/>
        <v>0</v>
      </c>
      <c r="O292" s="4">
        <f t="shared" si="47"/>
        <v>0</v>
      </c>
    </row>
    <row r="293" spans="1:15" outlineLevel="2">
      <c r="A293" s="23" t="s">
        <v>467</v>
      </c>
      <c r="B293" s="6" t="s">
        <v>416</v>
      </c>
      <c r="C293" s="3">
        <v>11</v>
      </c>
      <c r="D293" s="6" t="s">
        <v>268</v>
      </c>
      <c r="E293" s="2" t="s">
        <v>945</v>
      </c>
      <c r="F293" s="6" t="s">
        <v>4</v>
      </c>
      <c r="G293" s="6" t="s">
        <v>139</v>
      </c>
      <c r="H293" s="29" t="s">
        <v>365</v>
      </c>
      <c r="I293" s="6" t="s">
        <v>592</v>
      </c>
      <c r="J293" s="8"/>
      <c r="K293" s="49">
        <v>2360</v>
      </c>
      <c r="L293" s="4">
        <f t="shared" si="45"/>
        <v>0</v>
      </c>
      <c r="M293" s="22">
        <v>0.2</v>
      </c>
      <c r="N293" s="4">
        <f t="shared" si="46"/>
        <v>0</v>
      </c>
      <c r="O293" s="4">
        <f t="shared" si="47"/>
        <v>0</v>
      </c>
    </row>
    <row r="294" spans="1:15" outlineLevel="2">
      <c r="A294" s="23" t="s">
        <v>467</v>
      </c>
      <c r="B294" s="6" t="s">
        <v>416</v>
      </c>
      <c r="C294" s="3">
        <v>12</v>
      </c>
      <c r="D294" s="6" t="s">
        <v>269</v>
      </c>
      <c r="E294" s="2" t="s">
        <v>946</v>
      </c>
      <c r="F294" s="6" t="s">
        <v>4</v>
      </c>
      <c r="G294" s="6" t="s">
        <v>139</v>
      </c>
      <c r="H294" s="29" t="s">
        <v>366</v>
      </c>
      <c r="I294" s="6" t="s">
        <v>592</v>
      </c>
      <c r="J294" s="8"/>
      <c r="K294" s="49">
        <v>2360</v>
      </c>
      <c r="L294" s="4">
        <f t="shared" si="45"/>
        <v>0</v>
      </c>
      <c r="M294" s="22">
        <v>0.2</v>
      </c>
      <c r="N294" s="4">
        <f t="shared" si="46"/>
        <v>0</v>
      </c>
      <c r="O294" s="4">
        <f t="shared" si="47"/>
        <v>0</v>
      </c>
    </row>
    <row r="295" spans="1:15" outlineLevel="2">
      <c r="A295" s="23" t="s">
        <v>467</v>
      </c>
      <c r="B295" s="6" t="s">
        <v>416</v>
      </c>
      <c r="C295" s="3">
        <v>13</v>
      </c>
      <c r="D295" s="6" t="s">
        <v>430</v>
      </c>
      <c r="E295" s="2" t="s">
        <v>947</v>
      </c>
      <c r="F295" s="6" t="s">
        <v>4</v>
      </c>
      <c r="G295" s="6" t="s">
        <v>96</v>
      </c>
      <c r="H295" s="29" t="s">
        <v>566</v>
      </c>
      <c r="I295" s="6" t="s">
        <v>592</v>
      </c>
      <c r="J295" s="8"/>
      <c r="K295" s="49">
        <v>2098</v>
      </c>
      <c r="L295" s="4">
        <f t="shared" si="45"/>
        <v>0</v>
      </c>
      <c r="M295" s="22">
        <v>0.2</v>
      </c>
      <c r="N295" s="4">
        <f t="shared" si="46"/>
        <v>0</v>
      </c>
      <c r="O295" s="4">
        <f t="shared" si="47"/>
        <v>0</v>
      </c>
    </row>
    <row r="296" spans="1:15" s="45" customFormat="1" ht="22.5" outlineLevel="2">
      <c r="A296" s="23" t="s">
        <v>467</v>
      </c>
      <c r="B296" s="6" t="s">
        <v>416</v>
      </c>
      <c r="C296" s="3">
        <v>14</v>
      </c>
      <c r="D296" s="6" t="s">
        <v>431</v>
      </c>
      <c r="E296" s="2" t="s">
        <v>948</v>
      </c>
      <c r="F296" s="6" t="s">
        <v>4</v>
      </c>
      <c r="G296" s="6" t="s">
        <v>96</v>
      </c>
      <c r="H296" s="29" t="s">
        <v>639</v>
      </c>
      <c r="I296" s="6" t="s">
        <v>592</v>
      </c>
      <c r="J296" s="8"/>
      <c r="K296" s="49">
        <v>2900</v>
      </c>
      <c r="L296" s="4">
        <f t="shared" si="45"/>
        <v>0</v>
      </c>
      <c r="M296" s="22">
        <v>0.2</v>
      </c>
      <c r="N296" s="4">
        <f t="shared" si="46"/>
        <v>0</v>
      </c>
      <c r="O296" s="4">
        <f t="shared" si="47"/>
        <v>0</v>
      </c>
    </row>
    <row r="297" spans="1:15" s="45" customFormat="1" ht="15" outlineLevel="2">
      <c r="A297" s="23" t="s">
        <v>467</v>
      </c>
      <c r="B297" s="6" t="s">
        <v>416</v>
      </c>
      <c r="C297" s="3">
        <v>15</v>
      </c>
      <c r="D297" s="6" t="s">
        <v>432</v>
      </c>
      <c r="E297" s="2" t="s">
        <v>949</v>
      </c>
      <c r="F297" s="6" t="s">
        <v>4</v>
      </c>
      <c r="G297" s="6" t="s">
        <v>148</v>
      </c>
      <c r="H297" s="29" t="s">
        <v>560</v>
      </c>
      <c r="I297" s="6" t="s">
        <v>592</v>
      </c>
      <c r="J297" s="8"/>
      <c r="K297" s="49">
        <v>9830</v>
      </c>
      <c r="L297" s="4">
        <f t="shared" si="45"/>
        <v>0</v>
      </c>
      <c r="M297" s="22">
        <v>0.2</v>
      </c>
      <c r="N297" s="4">
        <f t="shared" si="46"/>
        <v>0</v>
      </c>
      <c r="O297" s="4">
        <f t="shared" si="47"/>
        <v>0</v>
      </c>
    </row>
    <row r="298" spans="1:15" outlineLevel="2">
      <c r="A298" s="23" t="s">
        <v>467</v>
      </c>
      <c r="B298" s="6" t="s">
        <v>416</v>
      </c>
      <c r="C298" s="3">
        <v>16</v>
      </c>
      <c r="D298" s="6" t="s">
        <v>254</v>
      </c>
      <c r="E298" s="2" t="s">
        <v>950</v>
      </c>
      <c r="F298" s="6" t="s">
        <v>4</v>
      </c>
      <c r="G298" s="6" t="s">
        <v>139</v>
      </c>
      <c r="H298" s="29" t="s">
        <v>259</v>
      </c>
      <c r="I298" s="6" t="s">
        <v>592</v>
      </c>
      <c r="J298" s="8"/>
      <c r="K298" s="49">
        <v>9418</v>
      </c>
      <c r="L298" s="4">
        <f t="shared" si="45"/>
        <v>0</v>
      </c>
      <c r="M298" s="22">
        <v>0.2</v>
      </c>
      <c r="N298" s="4">
        <f t="shared" si="46"/>
        <v>0</v>
      </c>
      <c r="O298" s="4">
        <f t="shared" si="47"/>
        <v>0</v>
      </c>
    </row>
    <row r="299" spans="1:15" s="45" customFormat="1" ht="15" outlineLevel="2">
      <c r="A299" s="23" t="s">
        <v>467</v>
      </c>
      <c r="B299" s="6" t="s">
        <v>416</v>
      </c>
      <c r="C299" s="3">
        <v>17</v>
      </c>
      <c r="D299" s="6" t="s">
        <v>433</v>
      </c>
      <c r="E299" s="2" t="s">
        <v>951</v>
      </c>
      <c r="F299" s="6" t="s">
        <v>4</v>
      </c>
      <c r="G299" s="6" t="s">
        <v>139</v>
      </c>
      <c r="H299" s="29" t="s">
        <v>638</v>
      </c>
      <c r="I299" s="6" t="s">
        <v>592</v>
      </c>
      <c r="J299" s="8"/>
      <c r="K299" s="49">
        <v>6927</v>
      </c>
      <c r="L299" s="4">
        <f t="shared" si="45"/>
        <v>0</v>
      </c>
      <c r="M299" s="22">
        <v>0.2</v>
      </c>
      <c r="N299" s="4">
        <f t="shared" si="46"/>
        <v>0</v>
      </c>
      <c r="O299" s="4">
        <f t="shared" si="47"/>
        <v>0</v>
      </c>
    </row>
    <row r="300" spans="1:15" s="45" customFormat="1" ht="15.75" outlineLevel="2" thickBot="1">
      <c r="A300" s="23" t="s">
        <v>467</v>
      </c>
      <c r="B300" s="6" t="s">
        <v>416</v>
      </c>
      <c r="C300" s="3">
        <v>18</v>
      </c>
      <c r="D300" s="6" t="s">
        <v>434</v>
      </c>
      <c r="E300" s="2" t="s">
        <v>952</v>
      </c>
      <c r="F300" s="6" t="s">
        <v>4</v>
      </c>
      <c r="G300" s="6" t="s">
        <v>134</v>
      </c>
      <c r="H300" s="29" t="s">
        <v>579</v>
      </c>
      <c r="I300" s="6" t="s">
        <v>592</v>
      </c>
      <c r="J300" s="8"/>
      <c r="K300" s="49">
        <v>1702</v>
      </c>
      <c r="L300" s="4">
        <f t="shared" si="45"/>
        <v>0</v>
      </c>
      <c r="M300" s="22">
        <v>0.2</v>
      </c>
      <c r="N300" s="4">
        <f t="shared" si="46"/>
        <v>0</v>
      </c>
      <c r="O300" s="4">
        <f t="shared" si="47"/>
        <v>0</v>
      </c>
    </row>
    <row r="301" spans="1:15" s="45" customFormat="1" ht="15.75" thickBot="1">
      <c r="A301" s="54" t="s">
        <v>487</v>
      </c>
      <c r="B301" s="55"/>
      <c r="C301" s="55"/>
      <c r="D301" s="55"/>
      <c r="E301" s="55"/>
      <c r="F301" s="55"/>
      <c r="G301" s="55"/>
      <c r="H301" s="55"/>
      <c r="I301" s="55"/>
      <c r="J301" s="55"/>
      <c r="K301" s="56"/>
      <c r="L301" s="24">
        <f>SUBTOTAL(9,L283:L300)</f>
        <v>0</v>
      </c>
      <c r="M301" s="25"/>
      <c r="N301" s="26">
        <f>SUBTOTAL(9,N283:N300)</f>
        <v>0</v>
      </c>
      <c r="O301" s="26">
        <f>SUBTOTAL(9,O283:O300)</f>
        <v>0</v>
      </c>
    </row>
    <row r="302" spans="1:15" s="45" customFormat="1" ht="15.75" thickBot="1">
      <c r="A302" s="54" t="s">
        <v>669</v>
      </c>
      <c r="B302" s="55"/>
      <c r="C302" s="55"/>
      <c r="D302" s="55"/>
      <c r="E302" s="55"/>
      <c r="F302" s="55"/>
      <c r="G302" s="55"/>
      <c r="H302" s="55"/>
      <c r="I302" s="55"/>
      <c r="J302" s="55"/>
      <c r="K302" s="56"/>
      <c r="L302" s="24">
        <f>SUBTOTAL(9,L5:L301)</f>
        <v>0</v>
      </c>
      <c r="M302" s="25"/>
      <c r="N302" s="26">
        <f>SUBTOTAL(9,N5:N301)</f>
        <v>0</v>
      </c>
      <c r="O302" s="26">
        <f>SUBTOTAL(9,O5:O301)</f>
        <v>0</v>
      </c>
    </row>
  </sheetData>
  <mergeCells count="24">
    <mergeCell ref="A1:O1"/>
    <mergeCell ref="A2:O2"/>
    <mergeCell ref="A3:O3"/>
    <mergeCell ref="A302:K302"/>
    <mergeCell ref="A269:K269"/>
    <mergeCell ref="A280:K280"/>
    <mergeCell ref="A301:K301"/>
    <mergeCell ref="A282:K282"/>
    <mergeCell ref="A248:K248"/>
    <mergeCell ref="A239:K239"/>
    <mergeCell ref="A236:K236"/>
    <mergeCell ref="A133:K133"/>
    <mergeCell ref="A205:K205"/>
    <mergeCell ref="A149:K149"/>
    <mergeCell ref="A92:K92"/>
    <mergeCell ref="A88:K88"/>
    <mergeCell ref="A86:K86"/>
    <mergeCell ref="A68:K68"/>
    <mergeCell ref="A9:K9"/>
    <mergeCell ref="A65:K65"/>
    <mergeCell ref="A58:K58"/>
    <mergeCell ref="A53:K53"/>
    <mergeCell ref="A37:K37"/>
    <mergeCell ref="A17:K17"/>
  </mergeCells>
  <pageMargins left="0.7" right="0.7" top="0.75" bottom="0.75" header="0.3" footer="0.3"/>
  <pageSetup paperSize="8" scale="7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4" customWidth="1"/>
    <col min="3" max="3" width="29.42578125" style="9" customWidth="1"/>
    <col min="4" max="4" width="11.42578125" customWidth="1"/>
  </cols>
  <sheetData>
    <row r="1" spans="1:4">
      <c r="A1" t="s">
        <v>436</v>
      </c>
      <c r="B1" s="18">
        <v>6786892550.8400059</v>
      </c>
    </row>
    <row r="3" spans="1:4">
      <c r="B3" s="17" t="s">
        <v>437</v>
      </c>
      <c r="C3" s="6" t="s">
        <v>438</v>
      </c>
      <c r="D3" s="6" t="s">
        <v>439</v>
      </c>
    </row>
    <row r="4" spans="1:4">
      <c r="A4" s="6">
        <v>1</v>
      </c>
      <c r="B4" s="17" t="s">
        <v>15</v>
      </c>
      <c r="C4" s="5">
        <v>1219231784.8900003</v>
      </c>
      <c r="D4" s="11">
        <f>C4/$C$32</f>
        <v>0.17964506963339183</v>
      </c>
    </row>
    <row r="5" spans="1:4">
      <c r="A5" s="6">
        <v>2</v>
      </c>
      <c r="B5" s="17" t="s">
        <v>95</v>
      </c>
      <c r="C5" s="5">
        <v>1164677148.0000012</v>
      </c>
      <c r="D5" s="11">
        <f>C5/$B$1</f>
        <v>0.17160683468546301</v>
      </c>
    </row>
    <row r="6" spans="1:4">
      <c r="A6" s="6">
        <v>3</v>
      </c>
      <c r="B6" s="17" t="s">
        <v>138</v>
      </c>
      <c r="C6" s="5">
        <v>934563507.10999954</v>
      </c>
      <c r="D6" s="11">
        <f t="shared" ref="D6:D31" si="0">C6/$B$1</f>
        <v>0.13770123810112916</v>
      </c>
    </row>
    <row r="7" spans="1:4">
      <c r="A7" s="6">
        <v>4</v>
      </c>
      <c r="B7" s="15" t="s">
        <v>3</v>
      </c>
      <c r="C7" s="5">
        <v>772227098.75999999</v>
      </c>
      <c r="D7" s="11">
        <f t="shared" si="0"/>
        <v>0.11378213121473719</v>
      </c>
    </row>
    <row r="8" spans="1:4">
      <c r="A8" s="6">
        <v>5</v>
      </c>
      <c r="B8" s="17" t="s">
        <v>18</v>
      </c>
      <c r="C8" s="5">
        <v>747708679.58000004</v>
      </c>
      <c r="D8" s="11">
        <f t="shared" si="0"/>
        <v>0.11016951778431457</v>
      </c>
    </row>
    <row r="9" spans="1:4" ht="17.25" customHeight="1">
      <c r="A9" s="6">
        <v>6</v>
      </c>
      <c r="B9" s="17" t="s">
        <v>90</v>
      </c>
      <c r="C9" s="5">
        <v>439475777.16999996</v>
      </c>
      <c r="D9" s="11">
        <f t="shared" si="0"/>
        <v>6.4753607616140407E-2</v>
      </c>
    </row>
    <row r="10" spans="1:4">
      <c r="A10" s="6">
        <v>7</v>
      </c>
      <c r="B10" s="19" t="s">
        <v>106</v>
      </c>
      <c r="C10" s="5">
        <v>420402230</v>
      </c>
      <c r="D10" s="11">
        <f t="shared" si="0"/>
        <v>6.1943257072482646E-2</v>
      </c>
    </row>
    <row r="11" spans="1:4">
      <c r="A11" s="6">
        <v>8</v>
      </c>
      <c r="B11" s="17" t="s">
        <v>6</v>
      </c>
      <c r="C11" s="5">
        <v>295831899</v>
      </c>
      <c r="D11" s="11">
        <f t="shared" si="0"/>
        <v>4.3588711149314605E-2</v>
      </c>
    </row>
    <row r="12" spans="1:4">
      <c r="A12" s="6">
        <v>9</v>
      </c>
      <c r="B12" s="17" t="s">
        <v>10</v>
      </c>
      <c r="C12" s="5">
        <v>199999848</v>
      </c>
      <c r="D12" s="11">
        <f t="shared" si="0"/>
        <v>2.946854491975805E-2</v>
      </c>
    </row>
    <row r="13" spans="1:4">
      <c r="A13" s="6">
        <v>10</v>
      </c>
      <c r="B13" s="17" t="s">
        <v>5</v>
      </c>
      <c r="C13" s="5">
        <v>126716354.72</v>
      </c>
      <c r="D13" s="11">
        <f t="shared" si="0"/>
        <v>1.8670747145439405E-2</v>
      </c>
    </row>
    <row r="14" spans="1:4">
      <c r="A14" s="6">
        <v>11</v>
      </c>
      <c r="B14" s="17" t="s">
        <v>178</v>
      </c>
      <c r="C14" s="5">
        <v>84944900</v>
      </c>
      <c r="D14" s="11">
        <f t="shared" si="0"/>
        <v>1.2516022518948892E-2</v>
      </c>
    </row>
    <row r="15" spans="1:4">
      <c r="A15" s="6">
        <v>12</v>
      </c>
      <c r="B15" s="17" t="s">
        <v>435</v>
      </c>
      <c r="C15" s="5">
        <v>76516600</v>
      </c>
      <c r="D15" s="11">
        <f t="shared" si="0"/>
        <v>1.1274172889407189E-2</v>
      </c>
    </row>
    <row r="16" spans="1:4">
      <c r="A16" s="6">
        <v>13</v>
      </c>
      <c r="B16" s="17" t="s">
        <v>415</v>
      </c>
      <c r="C16" s="5">
        <v>55540800</v>
      </c>
      <c r="D16" s="11">
        <f t="shared" si="0"/>
        <v>8.1835390178861423E-3</v>
      </c>
    </row>
    <row r="17" spans="1:4">
      <c r="A17" s="6">
        <v>14</v>
      </c>
      <c r="B17" s="17" t="s">
        <v>22</v>
      </c>
      <c r="C17" s="5">
        <v>48216077.560000002</v>
      </c>
      <c r="D17" s="11">
        <f t="shared" si="0"/>
        <v>7.1042936364201547E-3</v>
      </c>
    </row>
    <row r="18" spans="1:4">
      <c r="A18" s="6">
        <v>15</v>
      </c>
      <c r="B18" s="17" t="s">
        <v>151</v>
      </c>
      <c r="C18" s="5">
        <v>46057192</v>
      </c>
      <c r="D18" s="11">
        <f t="shared" si="0"/>
        <v>6.7861973141595637E-3</v>
      </c>
    </row>
    <row r="19" spans="1:4">
      <c r="A19" s="6">
        <v>16</v>
      </c>
      <c r="B19" s="17" t="s">
        <v>176</v>
      </c>
      <c r="C19" s="5">
        <v>22296987.199999999</v>
      </c>
      <c r="D19" s="11">
        <f t="shared" si="0"/>
        <v>3.2853013412213706E-3</v>
      </c>
    </row>
    <row r="20" spans="1:4">
      <c r="A20" s="6">
        <v>17</v>
      </c>
      <c r="B20" s="19" t="s">
        <v>94</v>
      </c>
      <c r="C20" s="5">
        <v>20487565</v>
      </c>
      <c r="D20" s="11">
        <f t="shared" si="0"/>
        <v>3.0186959417037298E-3</v>
      </c>
    </row>
    <row r="21" spans="1:4">
      <c r="A21" s="6">
        <v>18</v>
      </c>
      <c r="B21" s="17" t="s">
        <v>123</v>
      </c>
      <c r="C21" s="4">
        <v>18267940</v>
      </c>
      <c r="D21" s="11">
        <f t="shared" si="0"/>
        <v>2.691650098061299E-3</v>
      </c>
    </row>
    <row r="22" spans="1:4">
      <c r="A22" s="6">
        <v>19</v>
      </c>
      <c r="B22" s="17" t="s">
        <v>147</v>
      </c>
      <c r="C22" s="5">
        <v>17297120</v>
      </c>
      <c r="D22" s="11">
        <f t="shared" si="0"/>
        <v>2.5486067254533382E-3</v>
      </c>
    </row>
    <row r="23" spans="1:4">
      <c r="A23" s="6">
        <v>20</v>
      </c>
      <c r="B23" s="16" t="s">
        <v>111</v>
      </c>
      <c r="C23" s="5">
        <v>14351662</v>
      </c>
      <c r="D23" s="11">
        <f t="shared" si="0"/>
        <v>2.1146145887080106E-3</v>
      </c>
    </row>
    <row r="24" spans="1:4">
      <c r="A24" s="6">
        <v>21</v>
      </c>
      <c r="B24" s="17" t="s">
        <v>14</v>
      </c>
      <c r="C24" s="5">
        <v>12885051</v>
      </c>
      <c r="D24" s="11">
        <f t="shared" si="0"/>
        <v>1.8985199638095393E-3</v>
      </c>
    </row>
    <row r="25" spans="1:4">
      <c r="A25" s="6">
        <v>22</v>
      </c>
      <c r="B25" s="17" t="s">
        <v>92</v>
      </c>
      <c r="C25" s="5">
        <v>12253753</v>
      </c>
      <c r="D25" s="11">
        <f t="shared" si="0"/>
        <v>1.8055027257626714E-3</v>
      </c>
    </row>
    <row r="26" spans="1:4">
      <c r="A26" s="6">
        <v>23</v>
      </c>
      <c r="B26" s="17" t="s">
        <v>153</v>
      </c>
      <c r="C26" s="5">
        <v>9999176</v>
      </c>
      <c r="D26" s="11">
        <f t="shared" si="0"/>
        <v>1.4733069552961191E-3</v>
      </c>
    </row>
    <row r="27" spans="1:4">
      <c r="A27" s="6">
        <v>24</v>
      </c>
      <c r="B27" s="17" t="s">
        <v>150</v>
      </c>
      <c r="C27" s="5">
        <v>9635482</v>
      </c>
      <c r="D27" s="11">
        <f t="shared" si="0"/>
        <v>1.4197192496892303E-3</v>
      </c>
    </row>
    <row r="28" spans="1:4">
      <c r="A28" s="6">
        <v>25</v>
      </c>
      <c r="B28" s="17" t="s">
        <v>104</v>
      </c>
      <c r="C28" s="5">
        <v>7782670</v>
      </c>
      <c r="D28" s="11">
        <f t="shared" si="0"/>
        <v>1.146720673960979E-3</v>
      </c>
    </row>
    <row r="29" spans="1:4">
      <c r="A29" s="6">
        <v>26</v>
      </c>
      <c r="B29" s="16" t="s">
        <v>16</v>
      </c>
      <c r="C29" s="5">
        <v>5022305</v>
      </c>
      <c r="D29" s="11">
        <f t="shared" si="0"/>
        <v>7.4000066486663255E-4</v>
      </c>
    </row>
    <row r="30" spans="1:4">
      <c r="A30" s="6">
        <v>27</v>
      </c>
      <c r="B30" s="17" t="s">
        <v>109</v>
      </c>
      <c r="C30" s="5">
        <v>2849718.9</v>
      </c>
      <c r="D30" s="11">
        <f t="shared" si="0"/>
        <v>4.1988566617977378E-4</v>
      </c>
    </row>
    <row r="31" spans="1:4">
      <c r="A31" s="6">
        <v>28</v>
      </c>
      <c r="B31" s="17" t="s">
        <v>145</v>
      </c>
      <c r="C31" s="5">
        <v>1653223.95</v>
      </c>
      <c r="D31" s="11">
        <f t="shared" si="0"/>
        <v>2.4359070629391096E-4</v>
      </c>
    </row>
    <row r="32" spans="1:4" ht="30.75" customHeight="1">
      <c r="C32" s="12">
        <f>SUM(C4:C31)</f>
        <v>6786892550.8400011</v>
      </c>
      <c r="D32" s="13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2021-07-30T10:29:13Z</cp:lastPrinted>
  <dcterms:created xsi:type="dcterms:W3CDTF">2021-06-18T20:01:58Z</dcterms:created>
  <dcterms:modified xsi:type="dcterms:W3CDTF">2021-08-17T05:51:53Z</dcterms:modified>
</cp:coreProperties>
</file>