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E:\predmeti\postupci 2022\originalni\okvirni\prilozi ugovora za apoteke\"/>
    </mc:Choice>
  </mc:AlternateContent>
  <xr:revisionPtr revIDLastSave="0" documentId="13_ncr:1_{85AD5D89-89B2-4DDC-9F5A-A95507590C9F}" xr6:coauthVersionLast="36" xr6:coauthVersionMax="36" xr10:uidLastSave="{00000000-0000-0000-0000-000000000000}"/>
  <bookViews>
    <workbookView xWindow="0" yWindow="0" windowWidth="28800" windowHeight="12270" xr2:uid="{00000000-000D-0000-FFFF-FFFF00000000}"/>
  </bookViews>
  <sheets>
    <sheet name="phoenix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3" l="1"/>
  <c r="K6" i="3"/>
  <c r="K7" i="3"/>
  <c r="K8" i="3" l="1"/>
  <c r="K9" i="3" l="1"/>
  <c r="K10" i="3" s="1"/>
</calcChain>
</file>

<file path=xl/sharedStrings.xml><?xml version="1.0" encoding="utf-8"?>
<sst xmlns="http://schemas.openxmlformats.org/spreadsheetml/2006/main" count="35" uniqueCount="32">
  <si>
    <t>ФАРМАЦЕУТСКИ ОБЛИК</t>
  </si>
  <si>
    <t>ПАРТИЈА</t>
  </si>
  <si>
    <t>ПРЕДМЕТ НАБАВКЕ</t>
  </si>
  <si>
    <t>JKL</t>
  </si>
  <si>
    <t>ЗАШТИЋЕНИ НАЗИВ ПОНУЂЕНОГ ДОБРА</t>
  </si>
  <si>
    <t>ПРОИЗВОЂАЧ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</si>
  <si>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</si>
  <si>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</si>
  <si>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</si>
  <si>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</si>
  <si>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</si>
  <si>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film tableta</t>
  </si>
  <si>
    <t>liraglutid</t>
  </si>
  <si>
    <t>rastvor za injekciju u napunjenom injekcionom špricu</t>
  </si>
  <si>
    <t>rastvor za injekciju u napunjenom injekcionom penu</t>
  </si>
  <si>
    <t>napunjeni injekcioni pen, 3 po 3mL, 6 mg/ml</t>
  </si>
  <si>
    <t>blister, 28 po (26mg + 24mg)</t>
  </si>
  <si>
    <t>originalno pakovanje</t>
  </si>
  <si>
    <t>semaglutid 0,25 mg, 0,5 mg i 1 mg</t>
  </si>
  <si>
    <t>napunjeni injekcioni pen, 1 po 1,5 ml (0,25 mg), 1 po 1,5 ml (0,5 mg), 1 po 3 ml (1 mg)</t>
  </si>
  <si>
    <t>valsartan, sakubitril 26mg+24mg</t>
  </si>
  <si>
    <t>Victoza</t>
  </si>
  <si>
    <t>Novo Nordisk A/S</t>
  </si>
  <si>
    <t>Ozempic</t>
  </si>
  <si>
    <t>Entresto</t>
  </si>
  <si>
    <t>Novartis Farma S.P.A.; Lek Farmacevtska Družba D.D., Poslovna enota proizvodnja Lendava</t>
  </si>
  <si>
    <t>ПРИЛОГ 1 УГОВОРА - СПЕЦИФИКАЦИЈА ЛЕКОВА СА ЦЕНАМА</t>
  </si>
  <si>
    <t>УКУПНА ВРЕДНОСТ БЕЗ ПДВ</t>
  </si>
  <si>
    <t>ИЗНОС ПДВ (10%)</t>
  </si>
  <si>
    <t>УКУПНА ВРЕДНОСТ СА ПДВ</t>
  </si>
  <si>
    <t>Phoenix Pharma d.o.o.</t>
  </si>
  <si>
    <t>0341004
0341005
0341006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</si>
</sst>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color rgb="FF000000"/>
      <name val="Arial"/>
      <family val="2"/>
    </font>
    <font>
      <sz val="8"/>
      <color indexed="8"/>
      <name val="Arial"/>
      <family val="2"/>
      <charset val="238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3" borderId="2" xfId="0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right" vertical="center" wrapText="1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 builtinId="0"/>
    <cellStyle name="Normal 10" xfId="4" xr:uid="{00000000-0005-0000-0000-000001000000}"/>
    <cellStyle name="Normal 11 2" xfId="5" xr:uid="{00000000-0005-0000-0000-000002000000}"/>
    <cellStyle name="Normal 2 13" xfId="6" xr:uid="{00000000-0005-0000-0000-000003000000}"/>
    <cellStyle name="Normal 2 14" xfId="3" xr:uid="{00000000-0005-0000-0000-000004000000}"/>
    <cellStyle name="Normal 2 2 6 2" xfId="7" xr:uid="{00000000-0005-0000-0000-000005000000}"/>
    <cellStyle name="Normal 3 4" xfId="1" xr:uid="{00000000-0005-0000-0000-000006000000}"/>
    <cellStyle name="Normal_Priznto djuture" xfId="2" xr:uid="{00000000-0005-0000-0000-000007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workbookViewId="0">
      <selection activeCell="C7" sqref="C7"/>
    </sheetView>
  </sheetViews>
  <sheetFormatPr defaultRowHeight="11.25" x14ac:dyDescent="0.2"/>
  <cols>
    <col min="1" max="1" width="10.28515625" style="5" customWidth="1"/>
    <col min="2" max="3" width="14" style="5" customWidth="1"/>
    <col min="4" max="4" width="15.42578125" style="5" customWidth="1"/>
    <col min="5" max="5" width="15.28515625" style="5" customWidth="1"/>
    <col min="6" max="6" width="18.28515625" style="5" customWidth="1"/>
    <col min="7" max="7" width="14.140625" style="5" customWidth="1"/>
    <col min="8" max="8" width="11.140625" style="5" customWidth="1"/>
    <col min="9" max="9" width="12" style="5" customWidth="1"/>
    <col min="10" max="10" width="15.140625" style="5" hidden="1" customWidth="1"/>
    <col min="11" max="11" width="13.85546875" style="5" customWidth="1"/>
    <col min="12" max="16384" width="9.140625" style="5"/>
  </cols>
  <sheetData>
    <row r="1" spans="1:11" ht="12.75" x14ac:dyDescent="0.2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2.75" x14ac:dyDescent="0.2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ht="45" x14ac:dyDescent="0.2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2" t="s">
        <v>0</v>
      </c>
      <c r="G4" s="2" t="s">
        <v>6</v>
      </c>
      <c r="H4" s="1" t="s">
        <v>7</v>
      </c>
      <c r="I4" s="3" t="s">
        <v>8</v>
      </c>
      <c r="J4" s="4" t="s">
        <v>9</v>
      </c>
      <c r="K4" s="4" t="s">
        <v>10</v>
      </c>
    </row>
    <row r="5" spans="1:11" ht="33.75" x14ac:dyDescent="0.2">
      <c r="A5" s="6">
        <v>46</v>
      </c>
      <c r="B5" s="10" t="s">
        <v>12</v>
      </c>
      <c r="C5" s="13">
        <v>341106</v>
      </c>
      <c r="D5" s="10" t="s">
        <v>21</v>
      </c>
      <c r="E5" s="10" t="s">
        <v>22</v>
      </c>
      <c r="F5" s="10" t="s">
        <v>13</v>
      </c>
      <c r="G5" s="7" t="s">
        <v>15</v>
      </c>
      <c r="H5" s="9" t="s">
        <v>17</v>
      </c>
      <c r="I5" s="18"/>
      <c r="J5" s="8">
        <v>8379.73</v>
      </c>
      <c r="K5" s="8">
        <f t="shared" ref="K5:K7" si="0">I5*J5</f>
        <v>0</v>
      </c>
    </row>
    <row r="6" spans="1:11" ht="56.25" x14ac:dyDescent="0.2">
      <c r="A6" s="6">
        <v>47</v>
      </c>
      <c r="B6" s="10" t="s">
        <v>18</v>
      </c>
      <c r="C6" s="10" t="s">
        <v>31</v>
      </c>
      <c r="D6" s="10" t="s">
        <v>23</v>
      </c>
      <c r="E6" s="10" t="s">
        <v>22</v>
      </c>
      <c r="F6" s="12" t="s">
        <v>14</v>
      </c>
      <c r="G6" s="7" t="s">
        <v>19</v>
      </c>
      <c r="H6" s="9" t="s">
        <v>17</v>
      </c>
      <c r="I6" s="18"/>
      <c r="J6" s="8">
        <v>6748.75</v>
      </c>
      <c r="K6" s="8">
        <f t="shared" si="0"/>
        <v>0</v>
      </c>
    </row>
    <row r="7" spans="1:11" ht="102" customHeight="1" x14ac:dyDescent="0.2">
      <c r="A7" s="6">
        <v>50</v>
      </c>
      <c r="B7" s="11" t="s">
        <v>20</v>
      </c>
      <c r="C7" s="11">
        <v>1103774</v>
      </c>
      <c r="D7" s="11" t="s">
        <v>24</v>
      </c>
      <c r="E7" s="11" t="s">
        <v>25</v>
      </c>
      <c r="F7" s="11" t="s">
        <v>11</v>
      </c>
      <c r="G7" s="7" t="s">
        <v>16</v>
      </c>
      <c r="H7" s="9" t="s">
        <v>17</v>
      </c>
      <c r="I7" s="18"/>
      <c r="J7" s="8">
        <v>3792.78</v>
      </c>
      <c r="K7" s="8">
        <f t="shared" si="0"/>
        <v>0</v>
      </c>
    </row>
    <row r="8" spans="1:11" ht="12.75" x14ac:dyDescent="0.2">
      <c r="A8" s="15" t="s">
        <v>27</v>
      </c>
      <c r="B8" s="15"/>
      <c r="C8" s="15"/>
      <c r="D8" s="15"/>
      <c r="E8" s="15"/>
      <c r="F8" s="15"/>
      <c r="G8" s="15"/>
      <c r="H8" s="15"/>
      <c r="I8" s="15"/>
      <c r="J8" s="15"/>
      <c r="K8" s="16">
        <f>SUM(K5:K7)</f>
        <v>0</v>
      </c>
    </row>
    <row r="9" spans="1:11" ht="12.75" x14ac:dyDescent="0.2">
      <c r="A9" s="17" t="s">
        <v>28</v>
      </c>
      <c r="B9" s="17"/>
      <c r="C9" s="17"/>
      <c r="D9" s="17"/>
      <c r="E9" s="17"/>
      <c r="F9" s="17"/>
      <c r="G9" s="17"/>
      <c r="H9" s="17"/>
      <c r="I9" s="17"/>
      <c r="J9" s="17"/>
      <c r="K9" s="16">
        <f>K8*0.1</f>
        <v>0</v>
      </c>
    </row>
    <row r="10" spans="1:11" ht="12.75" x14ac:dyDescent="0.2">
      <c r="A10" s="17" t="s">
        <v>29</v>
      </c>
      <c r="B10" s="17"/>
      <c r="C10" s="17"/>
      <c r="D10" s="17"/>
      <c r="E10" s="17"/>
      <c r="F10" s="17"/>
      <c r="G10" s="17"/>
      <c r="H10" s="17"/>
      <c r="I10" s="17"/>
      <c r="J10" s="17"/>
      <c r="K10" s="16">
        <f>K8+K9</f>
        <v>0</v>
      </c>
    </row>
  </sheetData>
  <sheetProtection algorithmName="SHA-512" hashValue="OmzgGafJoJeBuPWt+ktDotJk0ca0uwFNWGIyq1rnA0E2rERl1jd0fvw+uCw/k7dZOAG8P0M0hfef7eNXByIr5g==" saltValue="PhJ2sf84iwRPj/B78CIQxg==" spinCount="100000" sheet="1" objects="1" scenarios="1"/>
  <mergeCells count="5">
    <mergeCell ref="A1:K1"/>
    <mergeCell ref="A2:K2"/>
    <mergeCell ref="A8:J8"/>
    <mergeCell ref="A9:J9"/>
    <mergeCell ref="A10:J10"/>
  </mergeCells>
  <conditionalFormatting sqref="D5:E5">
    <cfRule type="duplicateValues" dxfId="1" priority="5"/>
  </conditionalFormatting>
  <conditionalFormatting sqref="B4:C7">
    <cfRule type="duplicateValues" dxfId="0" priority="6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phoenix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Lela Jelisavcic</cp:lastModifiedBy>
  <cp:lastPrinted>2021-04-07T08:16:38Z</cp:lastPrinted>
  <dcterms:created xsi:type="dcterms:W3CDTF">2019-04-12T10:53:43Z</dcterms:created>
  <dcterms:modified xsi:type="dcterms:W3CDTF">2022-06-13T10:25:24Z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2021-03-25T09:52:18Z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3ae22b0d-a702-4959-ad76-3e4cb7ef3557</vt:lpwstr>
  </property>
  <property fmtid="{D5CDD505-2E9C-101B-9397-08002B2CF9AE}" pid="8" name="MSIP_Label_1ebac993-578d-4fb6-a024-e1968d57a18c_ContentBits">
    <vt:lpwstr>0</vt:lpwstr>
  </property>
</Properties>
</file>