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Prilog 1 ugovora" sheetId="1" r:id="rId1"/>
  </sheets>
  <definedNames>
    <definedName name="_xlnm._FilterDatabase" localSheetId="0" hidden="1">'Prilog 1 ugovora'!$A$8:$L$21</definedName>
    <definedName name="_xlnm.Print_Titles" localSheetId="0">'Prilog 1 ugovora'!$8:$8</definedName>
  </definedNames>
  <calcPr fullCalcOnLoad="1"/>
</workbook>
</file>

<file path=xl/sharedStrings.xml><?xml version="1.0" encoding="utf-8"?>
<sst xmlns="http://schemas.openxmlformats.org/spreadsheetml/2006/main" count="109" uniqueCount="73">
  <si>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</si>
  <si>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</si>
  <si>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</si>
  <si>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</si>
  <si>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</si>
  <si>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</si>
  <si>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</si>
  <si>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</si>
  <si>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</si>
  <si>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Стопа ПДВ</t>
  </si>
  <si>
    <t>tableta</t>
  </si>
  <si>
    <t>Јачина/
концентрација лека</t>
  </si>
  <si>
    <t>LIMERAL 30 po 1 mg</t>
  </si>
  <si>
    <t>LIMERAL 30 po 2 mg</t>
  </si>
  <si>
    <t xml:space="preserve">SANADERM </t>
  </si>
  <si>
    <t>BLOKMAX® ZA DECU, 1 po 100ml (100mg/5ml)</t>
  </si>
  <si>
    <t>BLOKMAX ZA DECU, 1 po 60 ml (100mg/5ml)</t>
  </si>
  <si>
    <t>VICTANYL, 5 po 25 mcg/h (5 po 4,125 mg/7,5 cm²)</t>
  </si>
  <si>
    <t>VICTANYL, 5 po 50 mcg/h (5 po 8,25 mg/15 cm²)</t>
  </si>
  <si>
    <t>VICTANYL, 5 po 75 mcg/h (5 po 12,375 mg/22,5 cm²)</t>
  </si>
  <si>
    <t>VICTANYL, 5 po 100 mcg/h (5 po 16,5 mg/30 cm²)</t>
  </si>
  <si>
    <t>AMLOPIN COMBO 28 po (5mg + 5mg)</t>
  </si>
  <si>
    <t>AMLOPIN COMBO 28 po (5mg + 10mg)</t>
  </si>
  <si>
    <t>AMLOPIN COMBO 28 po (10mg + 5mg)</t>
  </si>
  <si>
    <t>AMLOPIN COMBO, 28 po (10mg + 10mg)</t>
  </si>
  <si>
    <t>blister, 30 po 1 mg</t>
  </si>
  <si>
    <t>blister, 30 po 2 mg</t>
  </si>
  <si>
    <t>krem</t>
  </si>
  <si>
    <t>tuba, 1 po 50 g 1%</t>
  </si>
  <si>
    <t>kapsula, tvrda</t>
  </si>
  <si>
    <t>oralna suspenzija</t>
  </si>
  <si>
    <t>boca staklena, 1 po 100ml (100mg/5ml)</t>
  </si>
  <si>
    <t>boca staklena, 1 po 60 ml (100mg/5ml)</t>
  </si>
  <si>
    <t>transdermalni flaster</t>
  </si>
  <si>
    <t>kesica, 5 po 25 mcg/h (5 po 4,125 mg/7,5 cm²)</t>
  </si>
  <si>
    <t>kesica, 5 po 50 mcg/h (5 po 8,25 mg/15 cm²)</t>
  </si>
  <si>
    <t>kesica, 5 po 75 mcg/h (5 po 12,375 mg/22,5 cm²)</t>
  </si>
  <si>
    <t>kesica, 5 po 100 mcg/h (5 po 16,5 mg/30 cm²)</t>
  </si>
  <si>
    <t>blister, 28 po (5mg + 5mg)</t>
  </si>
  <si>
    <t>blister, 28 po (5mg + 10mg)</t>
  </si>
  <si>
    <t>blister, 28 po (10mg + 5mg)</t>
  </si>
  <si>
    <t>blister, 28 po (10mg + 10mg)</t>
  </si>
  <si>
    <t>originalno pakovanje</t>
  </si>
  <si>
    <t>1042830</t>
  </si>
  <si>
    <t>LIMERAL</t>
  </si>
  <si>
    <t xml:space="preserve">Zdravlje a.d. Leskovac; Actavis LTD   </t>
  </si>
  <si>
    <t>1042831</t>
  </si>
  <si>
    <t>4151050</t>
  </si>
  <si>
    <t>HEMOFARM AD VRŠAC </t>
  </si>
  <si>
    <t>3162001</t>
  </si>
  <si>
    <t>BLOKMAX® ZA DECU</t>
  </si>
  <si>
    <t>ALKALOID AD SKOPJE</t>
  </si>
  <si>
    <t>3162101</t>
  </si>
  <si>
    <t>BLOKMAX ZA DECU</t>
  </si>
  <si>
    <t>9087201</t>
  </si>
  <si>
    <t>VICTANYL</t>
  </si>
  <si>
    <t>Actavis Group PTC EHF; Merckle GMBH; Luye Pharma AG</t>
  </si>
  <si>
    <t>9087202</t>
  </si>
  <si>
    <t>9087203</t>
  </si>
  <si>
    <t>9087200</t>
  </si>
  <si>
    <t>1103310</t>
  </si>
  <si>
    <t>AMLOPIN COMBO</t>
  </si>
  <si>
    <t>Lek Farmacevtska Družba D.D.</t>
  </si>
  <si>
    <t>1103311</t>
  </si>
  <si>
    <t>1103312</t>
  </si>
  <si>
    <t>1103313</t>
  </si>
  <si>
    <t>Добављач:  Farmalogist d.o.o. Beograd</t>
  </si>
  <si>
    <t>ПРИЛОГ 1 УГОВОРА: СПЕЦИФИКАЦИЈА ЛЕКОВА СА ЦЕНАМА ЗА ЛЕКОВЕ КОЈИ СЕ  ИЗДАЈУ НА РЕЦЕПТ
ЈАВНА НАБАВКА ЛЕКОВИ СА ЛИСТЕ ЛЕКОВА ЈН бр. 404-1-110/23-75</t>
  </si>
  <si>
    <t>Укупна вредност без ПДВ</t>
  </si>
  <si>
    <t>Износ ПДВ</t>
  </si>
  <si>
    <t>Укупна вредност са ПДВ</t>
  </si>
  <si>
    <t>УКУПНА ВРЕДНОСТ УГОВОРА БЕЗ ПДВ:</t>
  </si>
  <si>
    <t>УКУПНА ВРЕДНОСТ УГОВОРА СА ПДВ: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</si>
</sst>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-;\-* #,##0_-;_-* &quot;-&quot;_-;_-@_-"/>
    <numFmt numFmtId="170" formatCode="_-* #,##0.00&quot;€&quot;_-;\-* #,##0.00&quot;€&quot;_-;_-* &quot;-&quot;??&quot;€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6" fillId="0" borderId="0" xfId="0" applyFont="1" applyFill="1" applyAlignment="1">
      <alignment wrapText="1"/>
    </xf>
    <xf numFmtId="9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5" fillId="33" borderId="10" xfId="115" applyFont="1" applyFill="1" applyBorder="1" applyAlignment="1">
      <alignment horizontal="center" vertical="center" wrapText="1"/>
      <protection/>
    </xf>
    <xf numFmtId="49" fontId="45" fillId="33" borderId="10" xfId="115" applyNumberFormat="1" applyFont="1" applyFill="1" applyBorder="1" applyAlignment="1">
      <alignment horizontal="center" vertical="center" wrapText="1"/>
      <protection/>
    </xf>
    <xf numFmtId="49" fontId="45" fillId="33" borderId="10" xfId="0" applyNumberFormat="1" applyFont="1" applyFill="1" applyBorder="1" applyAlignment="1">
      <alignment horizontal="center" vertical="center" wrapText="1"/>
    </xf>
    <xf numFmtId="3" fontId="7" fillId="33" borderId="10" xfId="115" applyNumberFormat="1" applyFont="1" applyFill="1" applyBorder="1" applyAlignment="1">
      <alignment horizontal="center" vertical="center" wrapText="1"/>
      <protection/>
    </xf>
    <xf numFmtId="4" fontId="45" fillId="33" borderId="10" xfId="115" applyNumberFormat="1" applyFont="1" applyFill="1" applyBorder="1" applyAlignment="1">
      <alignment horizontal="center" vertical="center" wrapText="1"/>
      <protection/>
    </xf>
    <xf numFmtId="4" fontId="45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9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2" applyFont="1" applyFill="1" applyBorder="1" applyAlignment="1">
      <alignment horizontal="center" vertical="center" wrapText="1"/>
      <protection/>
    </xf>
    <xf numFmtId="2" fontId="2" fillId="0" borderId="10" xfId="6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7" fillId="33" borderId="11" xfId="0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right" vertical="center" wrapText="1"/>
    </xf>
    <xf numFmtId="0" fontId="7" fillId="33" borderId="13" xfId="0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S14" sqref="S14"/>
    </sheetView>
  </sheetViews>
  <sheetFormatPr defaultColWidth="9.140625" defaultRowHeight="15"/>
  <cols>
    <col min="1" max="1" width="11.7109375" style="17" customWidth="1"/>
    <col min="2" max="2" width="27.57421875" style="17" customWidth="1"/>
    <col min="3" max="3" width="19.8515625" style="28" customWidth="1"/>
    <col min="4" max="5" width="21.28125" style="28" customWidth="1"/>
    <col min="6" max="6" width="20.57421875" style="28" customWidth="1"/>
    <col min="7" max="7" width="23.7109375" style="28" customWidth="1"/>
    <col min="8" max="8" width="17.7109375" style="28" customWidth="1"/>
    <col min="9" max="9" width="14.8515625" style="17" customWidth="1"/>
    <col min="10" max="11" width="14.7109375" style="17" customWidth="1"/>
    <col min="12" max="12" width="13.8515625" style="18" customWidth="1"/>
    <col min="13" max="13" width="14.7109375" style="1" customWidth="1"/>
    <col min="14" max="14" width="17.00390625" style="1" customWidth="1"/>
    <col min="15" max="16384" width="9.140625" style="1" customWidth="1"/>
  </cols>
  <sheetData>
    <row r="1" spans="1:12" ht="39" customHeight="1">
      <c r="A1" s="31" t="s">
        <v>67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 customHeight="1">
      <c r="A4" s="32" t="s">
        <v>66</v>
      </c>
      <c r="B4" s="32"/>
      <c r="C4" s="32"/>
      <c r="D4" s="3"/>
      <c r="E4" s="3"/>
      <c r="F4" s="3"/>
      <c r="G4" s="3"/>
      <c r="H4" s="3"/>
      <c r="I4" s="3"/>
      <c r="J4" s="3"/>
      <c r="K4" s="3"/>
      <c r="L4" s="3"/>
    </row>
    <row r="5" spans="1:12" ht="12.75">
      <c r="A5" s="3"/>
      <c r="B5" s="3"/>
      <c r="C5" s="4"/>
      <c r="D5" s="4"/>
      <c r="E5" s="4"/>
      <c r="F5" s="4"/>
      <c r="G5" s="4"/>
      <c r="H5" s="4"/>
      <c r="I5" s="3"/>
      <c r="J5" s="3"/>
      <c r="K5" s="3"/>
      <c r="L5" s="2"/>
    </row>
    <row r="6" spans="1:12" ht="12.75">
      <c r="A6" s="23"/>
      <c r="B6" s="23"/>
      <c r="C6" s="5"/>
      <c r="D6" s="5"/>
      <c r="E6" s="5"/>
      <c r="F6" s="5"/>
      <c r="G6" s="5"/>
      <c r="H6" s="5"/>
      <c r="I6" s="6"/>
      <c r="J6" s="22"/>
      <c r="K6" s="22"/>
      <c r="L6" s="26"/>
    </row>
    <row r="7" spans="1:12" ht="12.75">
      <c r="A7" s="23"/>
      <c r="B7" s="23"/>
      <c r="C7" s="5"/>
      <c r="D7" s="5"/>
      <c r="E7" s="5"/>
      <c r="F7" s="5"/>
      <c r="G7" s="5"/>
      <c r="H7" s="5"/>
      <c r="I7" s="6"/>
      <c r="J7" s="22"/>
      <c r="K7" s="22"/>
      <c r="L7" s="26"/>
    </row>
    <row r="8" spans="1:14" ht="38.25" customHeight="1">
      <c r="A8" s="7" t="s">
        <v>0</v>
      </c>
      <c r="B8" s="7" t="s">
        <v>1</v>
      </c>
      <c r="C8" s="8" t="s">
        <v>2</v>
      </c>
      <c r="D8" s="9" t="s">
        <v>3</v>
      </c>
      <c r="E8" s="8" t="s">
        <v>4</v>
      </c>
      <c r="F8" s="8" t="s">
        <v>5</v>
      </c>
      <c r="G8" s="8" t="s">
        <v>11</v>
      </c>
      <c r="H8" s="7" t="s">
        <v>6</v>
      </c>
      <c r="I8" s="10" t="s">
        <v>7</v>
      </c>
      <c r="J8" s="11" t="s">
        <v>8</v>
      </c>
      <c r="K8" s="11" t="s">
        <v>68</v>
      </c>
      <c r="L8" s="12" t="s">
        <v>9</v>
      </c>
      <c r="M8" s="12" t="s">
        <v>69</v>
      </c>
      <c r="N8" s="12" t="s">
        <v>70</v>
      </c>
    </row>
    <row r="9" spans="1:14" ht="33.75" customHeight="1">
      <c r="A9" s="13">
        <v>18</v>
      </c>
      <c r="B9" s="16" t="s">
        <v>12</v>
      </c>
      <c r="C9" s="27" t="s">
        <v>43</v>
      </c>
      <c r="D9" s="27" t="s">
        <v>44</v>
      </c>
      <c r="E9" s="27" t="s">
        <v>45</v>
      </c>
      <c r="F9" s="20" t="s">
        <v>10</v>
      </c>
      <c r="G9" s="20" t="s">
        <v>25</v>
      </c>
      <c r="H9" s="24" t="s">
        <v>42</v>
      </c>
      <c r="I9" s="29"/>
      <c r="J9" s="15">
        <v>98.06</v>
      </c>
      <c r="K9" s="15">
        <f>I9*J9</f>
        <v>0</v>
      </c>
      <c r="L9" s="14">
        <v>0.1</v>
      </c>
      <c r="M9" s="15">
        <f>K9*L9</f>
        <v>0</v>
      </c>
      <c r="N9" s="15">
        <f>K9+M9</f>
        <v>0</v>
      </c>
    </row>
    <row r="10" spans="1:14" ht="33.75" customHeight="1">
      <c r="A10" s="13">
        <v>19</v>
      </c>
      <c r="B10" s="16" t="s">
        <v>13</v>
      </c>
      <c r="C10" s="27" t="s">
        <v>46</v>
      </c>
      <c r="D10" s="27" t="s">
        <v>44</v>
      </c>
      <c r="E10" s="27" t="s">
        <v>45</v>
      </c>
      <c r="F10" s="20" t="s">
        <v>10</v>
      </c>
      <c r="G10" s="20" t="s">
        <v>26</v>
      </c>
      <c r="H10" s="25" t="s">
        <v>42</v>
      </c>
      <c r="I10" s="29"/>
      <c r="J10" s="15">
        <v>76.55</v>
      </c>
      <c r="K10" s="15">
        <f aca="true" t="shared" si="0" ref="K10:K21">I10*J10</f>
        <v>0</v>
      </c>
      <c r="L10" s="14">
        <v>0.1</v>
      </c>
      <c r="M10" s="15">
        <f aca="true" t="shared" si="1" ref="M10:M21">K10*L10</f>
        <v>0</v>
      </c>
      <c r="N10" s="15">
        <f aca="true" t="shared" si="2" ref="N10:N21">K10+M10</f>
        <v>0</v>
      </c>
    </row>
    <row r="11" spans="1:14" ht="33.75" customHeight="1">
      <c r="A11" s="13">
        <v>22</v>
      </c>
      <c r="B11" s="16" t="s">
        <v>14</v>
      </c>
      <c r="C11" s="27" t="s">
        <v>47</v>
      </c>
      <c r="D11" s="27" t="s">
        <v>14</v>
      </c>
      <c r="E11" s="27" t="s">
        <v>48</v>
      </c>
      <c r="F11" s="20" t="s">
        <v>27</v>
      </c>
      <c r="G11" s="20" t="s">
        <v>28</v>
      </c>
      <c r="H11" s="25" t="s">
        <v>42</v>
      </c>
      <c r="I11" s="29"/>
      <c r="J11" s="15">
        <v>260.95</v>
      </c>
      <c r="K11" s="15">
        <f t="shared" si="0"/>
        <v>0</v>
      </c>
      <c r="L11" s="14">
        <v>0.1</v>
      </c>
      <c r="M11" s="15">
        <f t="shared" si="1"/>
        <v>0</v>
      </c>
      <c r="N11" s="15">
        <f t="shared" si="2"/>
        <v>0</v>
      </c>
    </row>
    <row r="12" spans="1:14" ht="33.75" customHeight="1">
      <c r="A12" s="13">
        <v>28</v>
      </c>
      <c r="B12" s="13" t="s">
        <v>15</v>
      </c>
      <c r="C12" s="27" t="s">
        <v>49</v>
      </c>
      <c r="D12" s="27" t="s">
        <v>50</v>
      </c>
      <c r="E12" s="27" t="s">
        <v>51</v>
      </c>
      <c r="F12" s="20" t="s">
        <v>30</v>
      </c>
      <c r="G12" s="19" t="s">
        <v>31</v>
      </c>
      <c r="H12" s="25" t="s">
        <v>42</v>
      </c>
      <c r="I12" s="29"/>
      <c r="J12" s="36">
        <v>159.89</v>
      </c>
      <c r="K12" s="15">
        <f t="shared" si="0"/>
        <v>0</v>
      </c>
      <c r="L12" s="14">
        <v>0.1</v>
      </c>
      <c r="M12" s="15">
        <f t="shared" si="1"/>
        <v>0</v>
      </c>
      <c r="N12" s="15">
        <f t="shared" si="2"/>
        <v>0</v>
      </c>
    </row>
    <row r="13" spans="1:14" ht="33.75" customHeight="1">
      <c r="A13" s="13">
        <v>29</v>
      </c>
      <c r="B13" s="13" t="s">
        <v>16</v>
      </c>
      <c r="C13" s="27" t="s">
        <v>52</v>
      </c>
      <c r="D13" s="27" t="s">
        <v>53</v>
      </c>
      <c r="E13" s="27" t="s">
        <v>51</v>
      </c>
      <c r="F13" s="21" t="s">
        <v>30</v>
      </c>
      <c r="G13" s="19" t="s">
        <v>32</v>
      </c>
      <c r="H13" s="25" t="s">
        <v>42</v>
      </c>
      <c r="I13" s="29"/>
      <c r="J13" s="36">
        <v>96.4</v>
      </c>
      <c r="K13" s="15">
        <f t="shared" si="0"/>
        <v>0</v>
      </c>
      <c r="L13" s="14">
        <v>0.1</v>
      </c>
      <c r="M13" s="15">
        <f t="shared" si="1"/>
        <v>0</v>
      </c>
      <c r="N13" s="15">
        <f t="shared" si="2"/>
        <v>0</v>
      </c>
    </row>
    <row r="14" spans="1:14" ht="51.75" customHeight="1">
      <c r="A14" s="13">
        <v>30</v>
      </c>
      <c r="B14" s="13" t="s">
        <v>17</v>
      </c>
      <c r="C14" s="27" t="s">
        <v>54</v>
      </c>
      <c r="D14" s="27" t="s">
        <v>55</v>
      </c>
      <c r="E14" s="27" t="s">
        <v>56</v>
      </c>
      <c r="F14" s="20" t="s">
        <v>33</v>
      </c>
      <c r="G14" s="19" t="s">
        <v>34</v>
      </c>
      <c r="H14" s="25" t="s">
        <v>42</v>
      </c>
      <c r="I14" s="29"/>
      <c r="J14" s="15">
        <v>693.02</v>
      </c>
      <c r="K14" s="15">
        <f t="shared" si="0"/>
        <v>0</v>
      </c>
      <c r="L14" s="14">
        <v>0.1</v>
      </c>
      <c r="M14" s="15">
        <f t="shared" si="1"/>
        <v>0</v>
      </c>
      <c r="N14" s="15">
        <f t="shared" si="2"/>
        <v>0</v>
      </c>
    </row>
    <row r="15" spans="1:14" ht="38.25">
      <c r="A15" s="13">
        <v>31</v>
      </c>
      <c r="B15" s="13" t="s">
        <v>18</v>
      </c>
      <c r="C15" s="27" t="s">
        <v>57</v>
      </c>
      <c r="D15" s="27" t="s">
        <v>55</v>
      </c>
      <c r="E15" s="27" t="s">
        <v>56</v>
      </c>
      <c r="F15" s="20" t="s">
        <v>33</v>
      </c>
      <c r="G15" s="19" t="s">
        <v>35</v>
      </c>
      <c r="H15" s="25" t="s">
        <v>42</v>
      </c>
      <c r="I15" s="29"/>
      <c r="J15" s="15">
        <v>1385.96</v>
      </c>
      <c r="K15" s="15">
        <f t="shared" si="0"/>
        <v>0</v>
      </c>
      <c r="L15" s="14">
        <v>0.1</v>
      </c>
      <c r="M15" s="15">
        <f t="shared" si="1"/>
        <v>0</v>
      </c>
      <c r="N15" s="15">
        <f t="shared" si="2"/>
        <v>0</v>
      </c>
    </row>
    <row r="16" spans="1:14" ht="38.25">
      <c r="A16" s="13">
        <v>32</v>
      </c>
      <c r="B16" s="13" t="s">
        <v>19</v>
      </c>
      <c r="C16" s="27" t="s">
        <v>58</v>
      </c>
      <c r="D16" s="27" t="s">
        <v>55</v>
      </c>
      <c r="E16" s="27" t="s">
        <v>56</v>
      </c>
      <c r="F16" s="20" t="s">
        <v>33</v>
      </c>
      <c r="G16" s="19" t="s">
        <v>36</v>
      </c>
      <c r="H16" s="25" t="s">
        <v>42</v>
      </c>
      <c r="I16" s="29"/>
      <c r="J16" s="15">
        <v>2351.48</v>
      </c>
      <c r="K16" s="15">
        <f t="shared" si="0"/>
        <v>0</v>
      </c>
      <c r="L16" s="14">
        <v>0.1</v>
      </c>
      <c r="M16" s="15">
        <f t="shared" si="1"/>
        <v>0</v>
      </c>
      <c r="N16" s="15">
        <f t="shared" si="2"/>
        <v>0</v>
      </c>
    </row>
    <row r="17" spans="1:14" ht="38.25">
      <c r="A17" s="13">
        <v>33</v>
      </c>
      <c r="B17" s="13" t="s">
        <v>20</v>
      </c>
      <c r="C17" s="27" t="s">
        <v>59</v>
      </c>
      <c r="D17" s="27" t="s">
        <v>55</v>
      </c>
      <c r="E17" s="27" t="s">
        <v>56</v>
      </c>
      <c r="F17" s="20" t="s">
        <v>33</v>
      </c>
      <c r="G17" s="19" t="s">
        <v>37</v>
      </c>
      <c r="H17" s="25" t="s">
        <v>42</v>
      </c>
      <c r="I17" s="29"/>
      <c r="J17" s="15">
        <v>2322.55</v>
      </c>
      <c r="K17" s="15">
        <f t="shared" si="0"/>
        <v>0</v>
      </c>
      <c r="L17" s="14">
        <v>0.1</v>
      </c>
      <c r="M17" s="15">
        <f t="shared" si="1"/>
        <v>0</v>
      </c>
      <c r="N17" s="15">
        <f t="shared" si="2"/>
        <v>0</v>
      </c>
    </row>
    <row r="18" spans="1:14" ht="33.75" customHeight="1">
      <c r="A18" s="13">
        <v>34</v>
      </c>
      <c r="B18" s="13" t="s">
        <v>21</v>
      </c>
      <c r="C18" s="27" t="s">
        <v>60</v>
      </c>
      <c r="D18" s="27" t="s">
        <v>61</v>
      </c>
      <c r="E18" s="27" t="s">
        <v>62</v>
      </c>
      <c r="F18" s="19" t="s">
        <v>29</v>
      </c>
      <c r="G18" s="19" t="s">
        <v>38</v>
      </c>
      <c r="H18" s="25" t="s">
        <v>42</v>
      </c>
      <c r="I18" s="29"/>
      <c r="J18" s="15">
        <v>323.9</v>
      </c>
      <c r="K18" s="15">
        <f t="shared" si="0"/>
        <v>0</v>
      </c>
      <c r="L18" s="14">
        <v>0.1</v>
      </c>
      <c r="M18" s="15">
        <f t="shared" si="1"/>
        <v>0</v>
      </c>
      <c r="N18" s="15">
        <f t="shared" si="2"/>
        <v>0</v>
      </c>
    </row>
    <row r="19" spans="1:14" ht="33.75" customHeight="1">
      <c r="A19" s="13">
        <v>35</v>
      </c>
      <c r="B19" s="13" t="s">
        <v>22</v>
      </c>
      <c r="C19" s="27" t="s">
        <v>63</v>
      </c>
      <c r="D19" s="27" t="s">
        <v>61</v>
      </c>
      <c r="E19" s="27" t="s">
        <v>62</v>
      </c>
      <c r="F19" s="19" t="s">
        <v>29</v>
      </c>
      <c r="G19" s="19" t="s">
        <v>39</v>
      </c>
      <c r="H19" s="25" t="s">
        <v>42</v>
      </c>
      <c r="I19" s="29"/>
      <c r="J19" s="15">
        <v>360.1</v>
      </c>
      <c r="K19" s="15">
        <f t="shared" si="0"/>
        <v>0</v>
      </c>
      <c r="L19" s="14">
        <v>0.1</v>
      </c>
      <c r="M19" s="15">
        <f t="shared" si="1"/>
        <v>0</v>
      </c>
      <c r="N19" s="15">
        <f t="shared" si="2"/>
        <v>0</v>
      </c>
    </row>
    <row r="20" spans="1:14" ht="33.75" customHeight="1">
      <c r="A20" s="13">
        <v>36</v>
      </c>
      <c r="B20" s="13" t="s">
        <v>23</v>
      </c>
      <c r="C20" s="27" t="s">
        <v>64</v>
      </c>
      <c r="D20" s="27" t="s">
        <v>61</v>
      </c>
      <c r="E20" s="27" t="s">
        <v>62</v>
      </c>
      <c r="F20" s="19" t="s">
        <v>29</v>
      </c>
      <c r="G20" s="19" t="s">
        <v>40</v>
      </c>
      <c r="H20" s="25" t="s">
        <v>42</v>
      </c>
      <c r="I20" s="29"/>
      <c r="J20" s="15">
        <v>364.68</v>
      </c>
      <c r="K20" s="15">
        <f t="shared" si="0"/>
        <v>0</v>
      </c>
      <c r="L20" s="14">
        <v>0.1</v>
      </c>
      <c r="M20" s="15">
        <f t="shared" si="1"/>
        <v>0</v>
      </c>
      <c r="N20" s="15">
        <f t="shared" si="2"/>
        <v>0</v>
      </c>
    </row>
    <row r="21" spans="1:14" ht="33.75" customHeight="1">
      <c r="A21" s="13">
        <v>37</v>
      </c>
      <c r="B21" s="13" t="s">
        <v>24</v>
      </c>
      <c r="C21" s="27" t="s">
        <v>65</v>
      </c>
      <c r="D21" s="27" t="s">
        <v>61</v>
      </c>
      <c r="E21" s="27" t="s">
        <v>62</v>
      </c>
      <c r="F21" s="19" t="s">
        <v>29</v>
      </c>
      <c r="G21" s="19" t="s">
        <v>41</v>
      </c>
      <c r="H21" s="25" t="s">
        <v>42</v>
      </c>
      <c r="I21" s="29"/>
      <c r="J21" s="15">
        <v>477.41</v>
      </c>
      <c r="K21" s="15">
        <f t="shared" si="0"/>
        <v>0</v>
      </c>
      <c r="L21" s="14">
        <v>0.1</v>
      </c>
      <c r="M21" s="15">
        <f t="shared" si="1"/>
        <v>0</v>
      </c>
      <c r="N21" s="15">
        <f t="shared" si="2"/>
        <v>0</v>
      </c>
    </row>
    <row r="22" spans="1:14" ht="26.25" customHeight="1">
      <c r="A22" s="33" t="s">
        <v>71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5"/>
      <c r="N22" s="30">
        <f>SUM(K9:K21)</f>
        <v>0</v>
      </c>
    </row>
    <row r="23" spans="1:14" ht="26.25" customHeight="1">
      <c r="A23" s="33" t="s">
        <v>72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5"/>
      <c r="N23" s="30">
        <f>SUM(N9:N21)</f>
        <v>0</v>
      </c>
    </row>
  </sheetData>
  <sheetProtection/>
  <autoFilter ref="A8:L21"/>
  <mergeCells count="4">
    <mergeCell ref="A1:L1"/>
    <mergeCell ref="A4:C4"/>
    <mergeCell ref="A23:M23"/>
    <mergeCell ref="A22:M22"/>
  </mergeCells>
  <printOptions/>
  <pageMargins left="0.7" right="0.7" top="0.75" bottom="0.75" header="0.3" footer="0.3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2023-09-25T09:47:36Z</cp:lastPrinted>
  <dcterms:created xsi:type="dcterms:W3CDTF">2015-05-26T06:21:57Z</dcterms:created>
  <dcterms:modified xsi:type="dcterms:W3CDTF">2023-10-17T12:06:52Z</dcterms:modified>
  <cp:category/>
  <cp:version/>
  <cp:contentType/>
  <cp:contentStatus/>
</cp:coreProperties>
</file>