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42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понуде'!$A$1:$K$120</definedName>
  </definedNames>
  <calcPr fullCalcOnLoad="1"/>
</workbook>
</file>

<file path=xl/sharedStrings.xml><?xml version="1.0" encoding="utf-8"?>
<sst xmlns="http://schemas.openxmlformats.org/spreadsheetml/2006/main" count="188" uniqueCount="53">
  <si>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</si>
  <si>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</si>
  <si>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</si>
  <si>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</si>
  <si>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</si>
  <si>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</si>
  <si>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</si>
  <si>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Рок важења понуде је</t>
  </si>
  <si>
    <t xml:space="preserve">  од дана отварања понуде.</t>
  </si>
  <si>
    <t>УКУПНО ЗА ПАРТИЈУ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</si>
  <si>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</si>
  <si>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</si>
  <si>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</si>
  <si>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</si>
  <si>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III - ЗАШТИЋЕНИ НАЗИВ ПОНУЂЕНОГ ДОБРА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</si>
  <si>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</si>
  <si>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</si>
  <si>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</si>
  <si>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</si>
  <si>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</si>
  <si>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</si>
  <si>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</si>
  <si>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</si>
  <si>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</si>
  <si>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IX - СТОПА ПДВ-a</t>
  </si>
  <si>
    <t>ОБРАЗАЦ БР. 4.1 -ПОНУДА ЗА ЈАВНУ НАБАВКУ МЕДИЦИНСКИХ ГАСОВА ЗА 2014. ГОДИНУ</t>
  </si>
  <si>
    <t>МЕДИЦИНСКИ ГАСОВИ ЗА ПОТРЕБЕ КЛИНИЧКОГ ЦЕНТРА  ВОЈВОДИНЕ</t>
  </si>
  <si>
    <t>Медицински кисеоник - гас у боцама</t>
  </si>
  <si>
    <t>Медицински кисеоник у резервоарима</t>
  </si>
  <si>
    <t>Медицински кисеоник - контејнер</t>
  </si>
  <si>
    <t>Медицински азот субоксид - делимично течни</t>
  </si>
  <si>
    <t>Медицински угљен-диоксид</t>
  </si>
  <si>
    <t>килограм</t>
  </si>
  <si>
    <t>МЕДИЦИНСКИ ГАСОВИ ЗА ПОТРЕБЕ КЛИНИЧКОГ ЦЕНТРА  СРБИЈЕ</t>
  </si>
  <si>
    <t>Медицински кисеоник –гас у боцама</t>
  </si>
  <si>
    <t>Медицински кисеоник – у резервоарима</t>
  </si>
  <si>
    <t>Медицински кисеоник – контејнер</t>
  </si>
  <si>
    <t>Медицински угљен- диоксид</t>
  </si>
  <si>
    <t xml:space="preserve">УКУПНО ЗА ПАРТИЈУ   </t>
  </si>
  <si>
    <t>МЕДИЦИНСКИ ГАСОВИ ЗА ПОТРЕБЕ ЈУЖНЕ И ИСТОЧНЕ СРБИЈЕ</t>
  </si>
  <si>
    <t>МЕДИЦИНСКИ ГАСОВИ ЗА ПОТРЕБЕ ФИЛИЈАЛЕ  БЕОГРАД (БЕЗ КЦС)</t>
  </si>
  <si>
    <t>МЕДИЦИНСКИ ГАСОВИ ЗА ПОТРЕБЕ ЦЕНТРАЛНЕ И ЗАПАДНЕ СРБИЈЕ</t>
  </si>
  <si>
    <t>МЕДИЦИНСКИ ГАСОВИ ЗА ПОТРЕБЕ ФИЛИЈАЛЕ  СРЕМСКА МИТРОВИЦА</t>
  </si>
  <si>
    <t>МЕДИЦИНСКИ ГАСОВИ ЗА ПОТРЕБЕ ФИЛИЈАЛЕ  НОВИ САД (БЕЗ КЦ ВОЈВОДИНЕ)</t>
  </si>
  <si>
    <t>МЕДИЦИНСКИ ГАСОВИ ЗА ПОТРЕБЕ ФИЛИЈАЛЕ  СОМБОР</t>
  </si>
  <si>
    <t>МЕДИЦИНСКИ ГАСОВИ ЗА ПОТРЕБЕ ФИЛИЈАЛЕ ПАНЧЕВО</t>
  </si>
  <si>
    <t>МЕДИЦИНСКИ ГАСОВИ ЗА ПОТРЕБЕ ФИЛИЈАЛЕ КИКИНДА</t>
  </si>
  <si>
    <t>МЕДИЦИНСКИ ГАСОВИ ЗА ПОТРЕБЕ ФИЛИЈАЛЕ ЗРЕЊАНИН</t>
  </si>
  <si>
    <t>МЕДИЦИНСКИ ГАСОВИ ЗА ПОТРЕБЕ ФИЛИЈАЛЕ СУБОТИЦА</t>
  </si>
  <si>
    <t>МЕДИЦИНСКИ ГАСОВИ ЗА ПОТРЕБЕ КЛИНИЧКОГ ЦЕНТРА  НИШ</t>
  </si>
  <si>
    <t>МЕДИЦИНСКИ ГАСОВИ ЗА ПОТРЕБЕ КЛИНИЧКОГ ЦЕНТРА  КРАГУЈЕВАЦ</t>
  </si>
  <si>
    <t xml:space="preserve">МЕДИЦИНСКИ ГАСОВИ - КОСОВО </t>
  </si>
  <si>
    <r>
      <t>Поводом позива за подношење понуде</t>
    </r>
    <r>
      <rPr>
        <sz val="10"/>
        <rFont val="Arial"/>
        <family val="2"/>
      </rPr>
      <t xml:space="preserve"> бр. 404-1-13/14-4</t>
    </r>
    <r>
      <rPr>
        <sz val="10"/>
        <color indexed="8"/>
        <rFont val="Arial"/>
        <family val="2"/>
      </rPr>
      <t xml:space="preserve"> од 04.02.2014. године за јавну набавку Медицинских гасова за 2014. годину  бр. ЈН: 404-1-110/14-29 објављеног  на Порталу јавних набавки дана 04.02.2014. г</t>
    </r>
    <r>
      <rPr>
        <sz val="10"/>
        <color indexed="8"/>
        <rFont val="Arial"/>
        <family val="2"/>
      </rPr>
      <t>одине, подносим понуду како следи: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</si>
</sst>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5" fillId="27" borderId="8" applyNumberFormat="0" applyAlignment="0" applyProtection="0"/>
    <xf numFmtId="9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0" xfId="57" applyFont="1" applyFill="1" applyBorder="1" applyAlignment="1" applyProtection="1">
      <alignment vertical="center" wrapText="1"/>
      <protection locked="0"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7" fillId="0" borderId="0" xfId="57" applyFont="1" applyFill="1" applyAlignment="1">
      <alignment vertic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57" applyFont="1" applyFill="1" applyAlignment="1">
      <alignment horizontal="right" vertical="center" wrapText="1"/>
      <protection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3" fontId="9" fillId="33" borderId="0" xfId="57" applyNumberFormat="1" applyFont="1" applyFill="1" applyAlignment="1">
      <alignment horizontal="right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3" fontId="10" fillId="33" borderId="0" xfId="0" applyNumberFormat="1" applyFont="1" applyFill="1" applyAlignment="1">
      <alignment horizontal="right" vertical="center"/>
    </xf>
    <xf numFmtId="3" fontId="9" fillId="33" borderId="0" xfId="0" applyNumberFormat="1" applyFont="1" applyFill="1" applyAlignment="1">
      <alignment horizontal="right" vertical="center"/>
    </xf>
    <xf numFmtId="0" fontId="12" fillId="0" borderId="14" xfId="57" applyFont="1" applyFill="1" applyBorder="1" applyAlignment="1" applyProtection="1">
      <alignment horizontal="left" vertical="top" wrapText="1"/>
      <protection locked="0"/>
    </xf>
    <xf numFmtId="0" fontId="47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170" fontId="12" fillId="0" borderId="14" xfId="0" applyNumberFormat="1" applyFont="1" applyFill="1" applyBorder="1" applyAlignment="1">
      <alignment horizontal="right" vertical="top" wrapText="1"/>
    </xf>
    <xf numFmtId="9" fontId="12" fillId="0" borderId="14" xfId="0" applyNumberFormat="1" applyFont="1" applyFill="1" applyBorder="1" applyAlignment="1">
      <alignment horizontal="right" vertical="top" wrapText="1"/>
    </xf>
    <xf numFmtId="170" fontId="12" fillId="0" borderId="16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vertical="top" wrapText="1"/>
    </xf>
    <xf numFmtId="0" fontId="47" fillId="0" borderId="17" xfId="0" applyFont="1" applyBorder="1" applyAlignment="1">
      <alignment horizontal="center" vertical="top" wrapText="1"/>
    </xf>
    <xf numFmtId="180" fontId="12" fillId="0" borderId="18" xfId="0" applyNumberFormat="1" applyFont="1" applyBorder="1" applyAlignment="1" applyProtection="1">
      <alignment horizontal="right" vertical="top" wrapText="1"/>
      <protection locked="0"/>
    </xf>
    <xf numFmtId="180" fontId="12" fillId="0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 vertical="top"/>
    </xf>
    <xf numFmtId="3" fontId="32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2" fillId="0" borderId="20" xfId="57" applyFont="1" applyFill="1" applyBorder="1" applyAlignment="1" applyProtection="1">
      <alignment horizontal="left" vertical="top" wrapText="1"/>
      <protection locked="0"/>
    </xf>
    <xf numFmtId="0" fontId="47" fillId="0" borderId="21" xfId="0" applyFont="1" applyBorder="1" applyAlignment="1">
      <alignment horizontal="center" vertical="top" wrapText="1"/>
    </xf>
    <xf numFmtId="3" fontId="49" fillId="0" borderId="20" xfId="0" applyNumberFormat="1" applyFont="1" applyBorder="1" applyAlignment="1">
      <alignment horizontal="center" vertical="top" wrapText="1"/>
    </xf>
    <xf numFmtId="180" fontId="12" fillId="0" borderId="22" xfId="0" applyNumberFormat="1" applyFont="1" applyBorder="1" applyAlignment="1" applyProtection="1">
      <alignment horizontal="right" vertical="top" wrapText="1"/>
      <protection locked="0"/>
    </xf>
    <xf numFmtId="0" fontId="47" fillId="0" borderId="15" xfId="0" applyFont="1" applyBorder="1" applyAlignment="1">
      <alignment vertical="top"/>
    </xf>
    <xf numFmtId="0" fontId="49" fillId="34" borderId="14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justify" vertical="top" wrapText="1"/>
    </xf>
    <xf numFmtId="0" fontId="47" fillId="0" borderId="15" xfId="0" applyFont="1" applyBorder="1" applyAlignment="1">
      <alignment vertical="top" wrapText="1"/>
    </xf>
    <xf numFmtId="0" fontId="47" fillId="34" borderId="23" xfId="0" applyFont="1" applyFill="1" applyBorder="1" applyAlignment="1">
      <alignment vertical="top" wrapText="1"/>
    </xf>
    <xf numFmtId="4" fontId="32" fillId="0" borderId="18" xfId="0" applyNumberFormat="1" applyFont="1" applyBorder="1" applyAlignment="1">
      <alignment horizontal="center" vertical="top" wrapText="1"/>
    </xf>
    <xf numFmtId="3" fontId="49" fillId="0" borderId="18" xfId="0" applyNumberFormat="1" applyFont="1" applyBorder="1" applyAlignment="1">
      <alignment horizontal="center" vertical="top" wrapText="1"/>
    </xf>
    <xf numFmtId="3" fontId="49" fillId="34" borderId="18" xfId="0" applyNumberFormat="1" applyFont="1" applyFill="1" applyBorder="1" applyAlignment="1">
      <alignment horizontal="center" vertical="top" wrapText="1"/>
    </xf>
    <xf numFmtId="3" fontId="32" fillId="0" borderId="18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0" fontId="12" fillId="0" borderId="24" xfId="57" applyFont="1" applyFill="1" applyBorder="1" applyAlignment="1" applyProtection="1">
      <alignment horizontal="left" vertical="top" wrapText="1"/>
      <protection locked="0"/>
    </xf>
    <xf numFmtId="0" fontId="47" fillId="0" borderId="24" xfId="0" applyFont="1" applyBorder="1" applyAlignment="1">
      <alignment horizontal="center" vertical="top" wrapText="1"/>
    </xf>
    <xf numFmtId="3" fontId="49" fillId="0" borderId="25" xfId="0" applyNumberFormat="1" applyFont="1" applyBorder="1" applyAlignment="1">
      <alignment horizontal="center" vertical="top" wrapText="1"/>
    </xf>
    <xf numFmtId="180" fontId="12" fillId="0" borderId="25" xfId="0" applyNumberFormat="1" applyFont="1" applyBorder="1" applyAlignment="1" applyProtection="1">
      <alignment horizontal="right" vertical="top" wrapText="1"/>
      <protection locked="0"/>
    </xf>
    <xf numFmtId="0" fontId="49" fillId="34" borderId="18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0" fontId="47" fillId="0" borderId="17" xfId="0" applyFont="1" applyBorder="1" applyAlignment="1">
      <alignment vertical="top" wrapText="1"/>
    </xf>
    <xf numFmtId="0" fontId="47" fillId="34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 wrapText="1"/>
    </xf>
    <xf numFmtId="0" fontId="47" fillId="0" borderId="19" xfId="0" applyFont="1" applyBorder="1" applyAlignment="1">
      <alignment horizontal="justify"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47" fillId="0" borderId="20" xfId="0" applyFont="1" applyBorder="1" applyAlignment="1">
      <alignment horizontal="center" vertical="top" wrapText="1"/>
    </xf>
    <xf numFmtId="180" fontId="12" fillId="0" borderId="22" xfId="0" applyNumberFormat="1" applyFont="1" applyFill="1" applyBorder="1" applyAlignment="1" applyProtection="1">
      <alignment horizontal="right" vertical="top" wrapText="1"/>
      <protection locked="0"/>
    </xf>
    <xf numFmtId="170" fontId="12" fillId="0" borderId="20" xfId="0" applyNumberFormat="1" applyFont="1" applyFill="1" applyBorder="1" applyAlignment="1">
      <alignment horizontal="right" vertical="top" wrapText="1"/>
    </xf>
    <xf numFmtId="9" fontId="12" fillId="0" borderId="20" xfId="0" applyNumberFormat="1" applyFont="1" applyFill="1" applyBorder="1" applyAlignment="1">
      <alignment horizontal="right" vertical="top" wrapText="1"/>
    </xf>
    <xf numFmtId="170" fontId="12" fillId="0" borderId="26" xfId="0" applyNumberFormat="1" applyFont="1" applyFill="1" applyBorder="1" applyAlignment="1">
      <alignment horizontal="right" vertical="top" wrapText="1"/>
    </xf>
    <xf numFmtId="0" fontId="49" fillId="0" borderId="18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4" fontId="32" fillId="0" borderId="20" xfId="0" applyNumberFormat="1" applyFont="1" applyBorder="1" applyAlignment="1">
      <alignment horizontal="center" vertical="top" wrapText="1"/>
    </xf>
    <xf numFmtId="0" fontId="47" fillId="0" borderId="20" xfId="0" applyFont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3" fontId="49" fillId="34" borderId="14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47" fillId="0" borderId="20" xfId="0" applyFont="1" applyBorder="1" applyAlignment="1">
      <alignment horizontal="justify" vertical="top" wrapText="1"/>
    </xf>
    <xf numFmtId="0" fontId="47" fillId="34" borderId="14" xfId="0" applyFont="1" applyFill="1" applyBorder="1" applyAlignment="1">
      <alignment vertical="top" wrapText="1"/>
    </xf>
    <xf numFmtId="4" fontId="49" fillId="34" borderId="14" xfId="0" applyNumberFormat="1" applyFont="1" applyFill="1" applyBorder="1" applyAlignment="1">
      <alignment horizontal="center" vertical="top" wrapText="1"/>
    </xf>
    <xf numFmtId="3" fontId="32" fillId="0" borderId="20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1" fillId="0" borderId="0" xfId="0" applyFont="1" applyBorder="1" applyAlignment="1">
      <alignment/>
    </xf>
    <xf numFmtId="170" fontId="12" fillId="0" borderId="27" xfId="0" applyNumberFormat="1" applyFont="1" applyFill="1" applyBorder="1" applyAlignment="1">
      <alignment horizontal="right" vertical="center" wrapText="1"/>
    </xf>
    <xf numFmtId="9" fontId="12" fillId="0" borderId="22" xfId="0" applyNumberFormat="1" applyFont="1" applyFill="1" applyBorder="1" applyAlignment="1">
      <alignment horizontal="right" vertical="top" wrapText="1"/>
    </xf>
    <xf numFmtId="170" fontId="12" fillId="0" borderId="28" xfId="0" applyNumberFormat="1" applyFont="1" applyFill="1" applyBorder="1" applyAlignment="1">
      <alignment horizontal="right" vertical="top" wrapText="1"/>
    </xf>
    <xf numFmtId="170" fontId="12" fillId="0" borderId="29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vertical="justify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170" fontId="12" fillId="0" borderId="24" xfId="0" applyNumberFormat="1" applyFont="1" applyFill="1" applyBorder="1" applyAlignment="1">
      <alignment horizontal="right" vertical="center" wrapText="1"/>
    </xf>
    <xf numFmtId="170" fontId="12" fillId="0" borderId="31" xfId="0" applyNumberFormat="1" applyFont="1" applyFill="1" applyBorder="1" applyAlignment="1">
      <alignment horizontal="right" vertical="center" wrapText="1"/>
    </xf>
    <xf numFmtId="170" fontId="12" fillId="0" borderId="24" xfId="0" applyNumberFormat="1" applyFont="1" applyFill="1" applyBorder="1" applyAlignment="1">
      <alignment horizontal="right" vertical="top" wrapText="1"/>
    </xf>
    <xf numFmtId="9" fontId="12" fillId="0" borderId="24" xfId="0" applyNumberFormat="1" applyFont="1" applyFill="1" applyBorder="1" applyAlignment="1">
      <alignment horizontal="right" vertical="top" wrapText="1"/>
    </xf>
    <xf numFmtId="170" fontId="12" fillId="0" borderId="27" xfId="0" applyNumberFormat="1" applyFont="1" applyFill="1" applyBorder="1" applyAlignment="1">
      <alignment horizontal="right" vertical="top" wrapText="1"/>
    </xf>
    <xf numFmtId="170" fontId="1" fillId="0" borderId="24" xfId="0" applyNumberFormat="1" applyFont="1" applyFill="1" applyBorder="1" applyAlignment="1">
      <alignment horizontal="right" vertical="center" wrapText="1"/>
    </xf>
    <xf numFmtId="170" fontId="1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justify" wrapText="1"/>
    </xf>
    <xf numFmtId="0" fontId="10" fillId="0" borderId="0" xfId="0" applyFont="1" applyFill="1" applyAlignment="1">
      <alignment horizontal="right" vertical="justify" wrapText="1"/>
    </xf>
    <xf numFmtId="170" fontId="1" fillId="0" borderId="0" xfId="0" applyNumberFormat="1" applyFont="1" applyFill="1" applyAlignment="1">
      <alignment horizontal="right" vertical="justify" wrapText="1"/>
    </xf>
    <xf numFmtId="170" fontId="12" fillId="0" borderId="32" xfId="0" applyNumberFormat="1" applyFont="1" applyFill="1" applyBorder="1" applyAlignment="1">
      <alignment horizontal="right" vertical="center" wrapText="1"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3" fontId="32" fillId="0" borderId="33" xfId="0" applyNumberFormat="1" applyFont="1" applyBorder="1" applyAlignment="1">
      <alignment horizontal="center" vertical="center" wrapText="1"/>
    </xf>
    <xf numFmtId="3" fontId="32" fillId="0" borderId="34" xfId="0" applyNumberFormat="1" applyFont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center" vertical="center" wrapText="1"/>
    </xf>
    <xf numFmtId="4" fontId="32" fillId="0" borderId="22" xfId="0" applyNumberFormat="1" applyFont="1" applyBorder="1" applyAlignment="1">
      <alignment horizontal="center" vertical="top" wrapText="1"/>
    </xf>
    <xf numFmtId="3" fontId="32" fillId="0" borderId="22" xfId="0" applyNumberFormat="1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0" xfId="57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Border="1" applyAlignment="1" applyProtection="1">
      <alignment horizontal="center"/>
      <protection locked="0"/>
    </xf>
    <xf numFmtId="14" fontId="50" fillId="0" borderId="10" xfId="0" applyNumberFormat="1" applyFont="1" applyBorder="1" applyAlignment="1" applyProtection="1">
      <alignment horizontal="center"/>
      <protection locked="0"/>
    </xf>
    <xf numFmtId="0" fontId="13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70" fontId="12" fillId="0" borderId="35" xfId="0" applyNumberFormat="1" applyFont="1" applyFill="1" applyBorder="1" applyAlignment="1">
      <alignment horizontal="right" vertical="center" wrapText="1"/>
    </xf>
    <xf numFmtId="170" fontId="12" fillId="0" borderId="36" xfId="0" applyNumberFormat="1" applyFont="1" applyFill="1" applyBorder="1" applyAlignment="1">
      <alignment horizontal="right" vertical="center" wrapText="1"/>
    </xf>
    <xf numFmtId="0" fontId="13" fillId="0" borderId="37" xfId="57" applyFont="1" applyFill="1" applyBorder="1" applyAlignment="1">
      <alignment horizontal="right" vertical="center" wrapText="1"/>
      <protection/>
    </xf>
    <xf numFmtId="0" fontId="13" fillId="0" borderId="38" xfId="57" applyFont="1" applyFill="1" applyBorder="1" applyAlignment="1">
      <alignment horizontal="right" vertical="center" wrapText="1"/>
      <protection/>
    </xf>
    <xf numFmtId="0" fontId="13" fillId="0" borderId="39" xfId="57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3" fillId="0" borderId="40" xfId="57" applyFont="1" applyFill="1" applyBorder="1" applyAlignment="1">
      <alignment horizontal="center" vertical="center" wrapText="1"/>
      <protection/>
    </xf>
    <xf numFmtId="0" fontId="13" fillId="0" borderId="41" xfId="57" applyFont="1" applyFill="1" applyBorder="1" applyAlignment="1">
      <alignment horizontal="center" vertical="center" wrapText="1"/>
      <protection/>
    </xf>
    <xf numFmtId="0" fontId="13" fillId="0" borderId="42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3" fillId="0" borderId="48" xfId="57" applyFont="1" applyFill="1" applyBorder="1" applyAlignment="1">
      <alignment horizontal="center" vertical="center" wrapText="1"/>
      <protection/>
    </xf>
    <xf numFmtId="0" fontId="5" fillId="13" borderId="24" xfId="0" applyFont="1" applyFill="1" applyBorder="1" applyAlignment="1">
      <alignment horizontal="righ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5" fillId="13" borderId="49" xfId="0" applyFont="1" applyFill="1" applyBorder="1" applyAlignment="1">
      <alignment horizontal="right" vertical="center" wrapText="1"/>
    </xf>
    <xf numFmtId="0" fontId="5" fillId="13" borderId="50" xfId="0" applyFont="1" applyFill="1" applyBorder="1" applyAlignment="1">
      <alignment horizontal="right" vertical="center" wrapText="1"/>
    </xf>
    <xf numFmtId="0" fontId="5" fillId="13" borderId="51" xfId="0" applyFont="1" applyFill="1" applyBorder="1" applyAlignment="1">
      <alignment horizontal="right" vertical="center" wrapText="1"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52" xfId="57" applyFont="1" applyFill="1" applyBorder="1" applyAlignment="1">
      <alignment horizontal="center" vertical="center" wrapText="1"/>
      <protection/>
    </xf>
    <xf numFmtId="0" fontId="13" fillId="0" borderId="53" xfId="57" applyFont="1" applyFill="1" applyBorder="1" applyAlignment="1">
      <alignment horizontal="center" vertical="center" wrapText="1"/>
      <protection/>
    </xf>
    <xf numFmtId="0" fontId="13" fillId="0" borderId="54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P20" sqref="P20"/>
    </sheetView>
  </sheetViews>
  <sheetFormatPr defaultColWidth="9.140625" defaultRowHeight="15"/>
  <sheetData>
    <row r="1" spans="1:12" ht="15">
      <c r="A1" s="131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1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ht="1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ht="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ht="1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1:12" ht="1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</row>
    <row r="18" spans="1:12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ht="1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2" ht="1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2" ht="1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</row>
    <row r="25" spans="1:12" ht="1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</row>
    <row r="26" spans="1:12" ht="1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ht="1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</row>
    <row r="28" spans="1:12" ht="1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ht="1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ht="1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20"/>
  <sheetViews>
    <sheetView showGridLines="0" tabSelected="1" zoomScale="80" zoomScaleNormal="80" zoomScalePageLayoutView="75" workbookViewId="0" topLeftCell="A1">
      <selection activeCell="G8" sqref="G8:K8"/>
    </sheetView>
  </sheetViews>
  <sheetFormatPr defaultColWidth="9.00390625" defaultRowHeight="15"/>
  <cols>
    <col min="1" max="1" width="9.8515625" style="30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6" customWidth="1"/>
    <col min="6" max="6" width="13.00390625" style="37" customWidth="1"/>
    <col min="7" max="7" width="15.57421875" style="8" customWidth="1"/>
    <col min="8" max="8" width="24.140625" style="120" customWidth="1"/>
    <col min="9" max="9" width="16.7109375" style="120" customWidth="1"/>
    <col min="10" max="10" width="21.57421875" style="120" customWidth="1"/>
    <col min="11" max="11" width="24.57421875" style="120" customWidth="1"/>
    <col min="12" max="120" width="9.00390625" style="101" customWidth="1"/>
    <col min="121" max="16384" width="9.00390625" style="1" customWidth="1"/>
  </cols>
  <sheetData>
    <row r="1" spans="1:11" ht="15.75" customHeight="1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4" spans="1:11" ht="12.75" customHeight="1">
      <c r="A4" s="134" t="s">
        <v>52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2.75">
      <c r="A6" s="26"/>
      <c r="B6" s="9"/>
      <c r="C6" s="9"/>
      <c r="D6" s="9"/>
      <c r="E6" s="9"/>
      <c r="F6" s="32"/>
      <c r="G6" s="9"/>
      <c r="H6" s="109"/>
      <c r="I6" s="109"/>
      <c r="J6" s="109"/>
      <c r="K6" s="109"/>
    </row>
    <row r="7" spans="1:11" ht="12.75" customHeight="1">
      <c r="A7" s="139" t="s">
        <v>0</v>
      </c>
      <c r="B7" s="139"/>
      <c r="C7" s="139"/>
      <c r="D7" s="9"/>
      <c r="E7" s="9"/>
      <c r="F7" s="32"/>
      <c r="G7" s="138" t="s">
        <v>3</v>
      </c>
      <c r="H7" s="138"/>
      <c r="I7" s="138"/>
      <c r="J7" s="138"/>
      <c r="K7" s="138"/>
    </row>
    <row r="8" spans="1:11" ht="26.25" customHeight="1">
      <c r="A8" s="140"/>
      <c r="B8" s="140"/>
      <c r="C8" s="140"/>
      <c r="D8" s="9"/>
      <c r="E8" s="9"/>
      <c r="F8" s="32"/>
      <c r="G8" s="144"/>
      <c r="H8" s="144"/>
      <c r="I8" s="144"/>
      <c r="J8" s="144"/>
      <c r="K8" s="144"/>
    </row>
    <row r="9" spans="1:11" ht="12.75" customHeight="1">
      <c r="A9" s="136" t="s">
        <v>1</v>
      </c>
      <c r="B9" s="136"/>
      <c r="C9" s="23"/>
      <c r="D9" s="9"/>
      <c r="E9" s="9"/>
      <c r="F9" s="32"/>
      <c r="G9" s="24"/>
      <c r="H9" s="145" t="s">
        <v>4</v>
      </c>
      <c r="I9" s="145"/>
      <c r="J9" s="145"/>
      <c r="K9" s="145"/>
    </row>
    <row r="10" spans="1:11" ht="30" customHeight="1">
      <c r="A10" s="141"/>
      <c r="B10" s="141"/>
      <c r="C10" s="23"/>
      <c r="D10" s="9"/>
      <c r="E10" s="9"/>
      <c r="F10" s="32"/>
      <c r="G10" s="24"/>
      <c r="H10" s="143"/>
      <c r="I10" s="143"/>
      <c r="J10" s="143"/>
      <c r="K10" s="143"/>
    </row>
    <row r="11" spans="1:11" ht="12.75">
      <c r="A11" s="137" t="s">
        <v>2</v>
      </c>
      <c r="B11" s="137"/>
      <c r="C11" s="23"/>
      <c r="D11" s="9"/>
      <c r="E11" s="9"/>
      <c r="F11" s="32"/>
      <c r="G11" s="24"/>
      <c r="H11" s="145" t="s">
        <v>5</v>
      </c>
      <c r="I11" s="145"/>
      <c r="J11" s="145"/>
      <c r="K11" s="145"/>
    </row>
    <row r="12" spans="1:11" ht="27.75" customHeight="1">
      <c r="A12" s="142"/>
      <c r="B12" s="141"/>
      <c r="C12" s="23"/>
      <c r="D12" s="9"/>
      <c r="E12" s="9"/>
      <c r="F12" s="32"/>
      <c r="G12" s="24"/>
      <c r="H12" s="146"/>
      <c r="I12" s="146"/>
      <c r="J12" s="146"/>
      <c r="K12" s="146"/>
    </row>
    <row r="13" spans="1:120" s="2" customFormat="1" ht="20.25" customHeight="1" thickBot="1">
      <c r="A13" s="16"/>
      <c r="B13" s="17"/>
      <c r="C13" s="17"/>
      <c r="D13" s="17"/>
      <c r="E13" s="16"/>
      <c r="F13" s="33"/>
      <c r="G13" s="7"/>
      <c r="H13" s="110"/>
      <c r="I13" s="110"/>
      <c r="J13" s="110"/>
      <c r="K13" s="110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</row>
    <row r="14" spans="1:120" s="2" customFormat="1" ht="46.5" customHeight="1" thickBot="1">
      <c r="A14" s="20" t="s">
        <v>12</v>
      </c>
      <c r="B14" s="19" t="s">
        <v>13</v>
      </c>
      <c r="C14" s="25" t="s">
        <v>14</v>
      </c>
      <c r="D14" s="19" t="s">
        <v>15</v>
      </c>
      <c r="E14" s="19" t="s">
        <v>16</v>
      </c>
      <c r="F14" s="124" t="s">
        <v>17</v>
      </c>
      <c r="G14" s="21" t="s">
        <v>18</v>
      </c>
      <c r="H14" s="111" t="s">
        <v>19</v>
      </c>
      <c r="I14" s="111" t="s">
        <v>24</v>
      </c>
      <c r="J14" s="111" t="s">
        <v>20</v>
      </c>
      <c r="K14" s="112" t="s">
        <v>21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</row>
    <row r="15" spans="1:11" ht="30" customHeight="1">
      <c r="A15" s="156">
        <v>1</v>
      </c>
      <c r="B15" s="160" t="s">
        <v>26</v>
      </c>
      <c r="C15" s="161"/>
      <c r="D15" s="161"/>
      <c r="E15" s="161"/>
      <c r="F15" s="161"/>
      <c r="G15" s="161"/>
      <c r="H15" s="161"/>
      <c r="I15" s="161"/>
      <c r="J15" s="161"/>
      <c r="K15" s="162"/>
    </row>
    <row r="16" spans="1:120" s="52" customFormat="1" ht="40.5" customHeight="1">
      <c r="A16" s="157"/>
      <c r="B16" s="99" t="s">
        <v>27</v>
      </c>
      <c r="C16" s="38"/>
      <c r="D16" s="38"/>
      <c r="E16" s="47" t="s">
        <v>32</v>
      </c>
      <c r="F16" s="51">
        <v>8805</v>
      </c>
      <c r="G16" s="48"/>
      <c r="H16" s="43">
        <f>F16*G16</f>
        <v>0</v>
      </c>
      <c r="I16" s="44"/>
      <c r="J16" s="43">
        <f>H16*I16</f>
        <v>0</v>
      </c>
      <c r="K16" s="45">
        <f>SUM(H16,J16)</f>
        <v>0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</row>
    <row r="17" spans="1:120" s="53" customFormat="1" ht="36.75" customHeight="1">
      <c r="A17" s="157"/>
      <c r="B17" s="100" t="s">
        <v>28</v>
      </c>
      <c r="C17" s="54"/>
      <c r="D17" s="54"/>
      <c r="E17" s="55" t="s">
        <v>32</v>
      </c>
      <c r="F17" s="56">
        <v>320000</v>
      </c>
      <c r="G17" s="57"/>
      <c r="H17" s="83">
        <f>F17*G17</f>
        <v>0</v>
      </c>
      <c r="I17" s="84"/>
      <c r="J17" s="43">
        <f>H17*I17</f>
        <v>0</v>
      </c>
      <c r="K17" s="85">
        <f>SUM(H17,J17)</f>
        <v>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</row>
    <row r="18" spans="1:120" s="53" customFormat="1" ht="34.5" customHeight="1">
      <c r="A18" s="157"/>
      <c r="B18" s="100" t="s">
        <v>29</v>
      </c>
      <c r="C18" s="54"/>
      <c r="D18" s="54"/>
      <c r="E18" s="55" t="s">
        <v>32</v>
      </c>
      <c r="F18" s="56">
        <v>18000</v>
      </c>
      <c r="G18" s="57"/>
      <c r="H18" s="83">
        <f>F18*G18</f>
        <v>0</v>
      </c>
      <c r="I18" s="84"/>
      <c r="J18" s="43">
        <f>H18*I18</f>
        <v>0</v>
      </c>
      <c r="K18" s="85">
        <f>I18*J18</f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</row>
    <row r="19" spans="1:120" s="53" customFormat="1" ht="39" customHeight="1">
      <c r="A19" s="157"/>
      <c r="B19" s="100" t="s">
        <v>30</v>
      </c>
      <c r="C19" s="54"/>
      <c r="D19" s="54"/>
      <c r="E19" s="55" t="s">
        <v>32</v>
      </c>
      <c r="F19" s="56">
        <v>1700</v>
      </c>
      <c r="G19" s="57"/>
      <c r="H19" s="83">
        <f>F19*G19</f>
        <v>0</v>
      </c>
      <c r="I19" s="84"/>
      <c r="J19" s="43">
        <f>H19*I19</f>
        <v>0</v>
      </c>
      <c r="K19" s="85">
        <f>I19*J19</f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</row>
    <row r="20" spans="1:120" s="52" customFormat="1" ht="31.5" customHeight="1">
      <c r="A20" s="157"/>
      <c r="B20" s="58" t="s">
        <v>31</v>
      </c>
      <c r="C20" s="38"/>
      <c r="D20" s="38"/>
      <c r="E20" s="47" t="s">
        <v>32</v>
      </c>
      <c r="F20" s="59">
        <v>380</v>
      </c>
      <c r="G20" s="48"/>
      <c r="H20" s="43">
        <f>F20*G20</f>
        <v>0</v>
      </c>
      <c r="I20" s="44"/>
      <c r="J20" s="43">
        <f>H20*I20</f>
        <v>0</v>
      </c>
      <c r="K20" s="45">
        <f>SUM(H20,J20)</f>
        <v>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pans="1:11" ht="30" customHeight="1" thickBot="1">
      <c r="A21" s="158"/>
      <c r="B21" s="170" t="s">
        <v>9</v>
      </c>
      <c r="C21" s="170"/>
      <c r="D21" s="170"/>
      <c r="E21" s="170"/>
      <c r="F21" s="170"/>
      <c r="G21" s="170"/>
      <c r="H21" s="113">
        <f>SUM(H16:H20)</f>
        <v>0</v>
      </c>
      <c r="I21" s="113"/>
      <c r="J21" s="113">
        <f>SUM(J16:J20)</f>
        <v>0</v>
      </c>
      <c r="K21" s="105">
        <f>SUM(K16:K20)</f>
        <v>0</v>
      </c>
    </row>
    <row r="22" spans="1:11" ht="30" customHeight="1">
      <c r="A22" s="156">
        <v>2</v>
      </c>
      <c r="B22" s="163" t="s">
        <v>33</v>
      </c>
      <c r="C22" s="164"/>
      <c r="D22" s="164"/>
      <c r="E22" s="164"/>
      <c r="F22" s="164"/>
      <c r="G22" s="164"/>
      <c r="H22" s="164"/>
      <c r="I22" s="164"/>
      <c r="J22" s="164"/>
      <c r="K22" s="165"/>
    </row>
    <row r="23" spans="1:120" s="52" customFormat="1" ht="35.25" customHeight="1">
      <c r="A23" s="157"/>
      <c r="B23" s="60" t="s">
        <v>34</v>
      </c>
      <c r="C23" s="38"/>
      <c r="D23" s="38"/>
      <c r="E23" s="39" t="s">
        <v>32</v>
      </c>
      <c r="F23" s="63">
        <v>20275.26</v>
      </c>
      <c r="G23" s="48"/>
      <c r="H23" s="43">
        <f>F23*G23</f>
        <v>0</v>
      </c>
      <c r="I23" s="44"/>
      <c r="J23" s="43">
        <f>H23*I23</f>
        <v>0</v>
      </c>
      <c r="K23" s="45">
        <f>SUM(H23,J23)</f>
        <v>0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pans="1:120" s="52" customFormat="1" ht="35.25" customHeight="1">
      <c r="A24" s="157"/>
      <c r="B24" s="61" t="s">
        <v>35</v>
      </c>
      <c r="C24" s="38"/>
      <c r="D24" s="38"/>
      <c r="E24" s="39" t="s">
        <v>32</v>
      </c>
      <c r="F24" s="64">
        <v>860000</v>
      </c>
      <c r="G24" s="48"/>
      <c r="H24" s="43">
        <f>F24*G24</f>
        <v>0</v>
      </c>
      <c r="I24" s="44"/>
      <c r="J24" s="43">
        <f>H24*I24</f>
        <v>0</v>
      </c>
      <c r="K24" s="45">
        <f>I24*J24</f>
        <v>0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s="52" customFormat="1" ht="35.25" customHeight="1">
      <c r="A25" s="157"/>
      <c r="B25" s="61" t="s">
        <v>36</v>
      </c>
      <c r="C25" s="38"/>
      <c r="D25" s="38"/>
      <c r="E25" s="39" t="s">
        <v>32</v>
      </c>
      <c r="F25" s="64">
        <v>52160</v>
      </c>
      <c r="G25" s="48"/>
      <c r="H25" s="43">
        <f>F25*G25</f>
        <v>0</v>
      </c>
      <c r="I25" s="44"/>
      <c r="J25" s="43">
        <f>H25*I25</f>
        <v>0</v>
      </c>
      <c r="K25" s="45">
        <f>I25*J25</f>
        <v>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</row>
    <row r="26" spans="1:120" s="52" customFormat="1" ht="35.25" customHeight="1">
      <c r="A26" s="157"/>
      <c r="B26" s="61" t="s">
        <v>30</v>
      </c>
      <c r="C26" s="38"/>
      <c r="D26" s="38"/>
      <c r="E26" s="39" t="s">
        <v>32</v>
      </c>
      <c r="F26" s="64">
        <v>11588</v>
      </c>
      <c r="G26" s="48"/>
      <c r="H26" s="43">
        <f>F26*G26</f>
        <v>0</v>
      </c>
      <c r="I26" s="44"/>
      <c r="J26" s="43">
        <f>H26*I26</f>
        <v>0</v>
      </c>
      <c r="K26" s="45">
        <f>SUM(H26,J26)</f>
        <v>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52" customFormat="1" ht="35.25" customHeight="1">
      <c r="A27" s="157"/>
      <c r="B27" s="62" t="s">
        <v>37</v>
      </c>
      <c r="C27" s="38"/>
      <c r="D27" s="38"/>
      <c r="E27" s="39" t="s">
        <v>32</v>
      </c>
      <c r="F27" s="65">
        <v>4740</v>
      </c>
      <c r="G27" s="48"/>
      <c r="H27" s="43">
        <f>F27*G27</f>
        <v>0</v>
      </c>
      <c r="I27" s="44"/>
      <c r="J27" s="43">
        <f>H27*I27</f>
        <v>0</v>
      </c>
      <c r="K27" s="45">
        <f>SUM(H27,J27)</f>
        <v>0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pans="1:11" ht="30" customHeight="1" thickBot="1">
      <c r="A28" s="158"/>
      <c r="B28" s="170" t="s">
        <v>38</v>
      </c>
      <c r="C28" s="170"/>
      <c r="D28" s="170"/>
      <c r="E28" s="170"/>
      <c r="F28" s="170"/>
      <c r="G28" s="170"/>
      <c r="H28" s="113">
        <f>SUM(H23:H27)</f>
        <v>0</v>
      </c>
      <c r="I28" s="113"/>
      <c r="J28" s="114">
        <f>SUM(J23:J27)</f>
        <v>0</v>
      </c>
      <c r="K28" s="105">
        <f>SUM(K23:K27)</f>
        <v>0</v>
      </c>
    </row>
    <row r="29" spans="1:11" ht="30" customHeight="1">
      <c r="A29" s="156">
        <v>3</v>
      </c>
      <c r="B29" s="166" t="s">
        <v>50</v>
      </c>
      <c r="C29" s="167"/>
      <c r="D29" s="167"/>
      <c r="E29" s="167"/>
      <c r="F29" s="167"/>
      <c r="G29" s="167"/>
      <c r="H29" s="167"/>
      <c r="I29" s="167"/>
      <c r="J29" s="167"/>
      <c r="K29" s="168"/>
    </row>
    <row r="30" spans="1:120" s="52" customFormat="1" ht="30.75" customHeight="1">
      <c r="A30" s="157"/>
      <c r="B30" s="60" t="s">
        <v>34</v>
      </c>
      <c r="C30" s="38"/>
      <c r="D30" s="38"/>
      <c r="E30" s="39" t="s">
        <v>32</v>
      </c>
      <c r="F30" s="66">
        <v>5002</v>
      </c>
      <c r="G30" s="48"/>
      <c r="H30" s="43">
        <f>F30*G30</f>
        <v>0</v>
      </c>
      <c r="I30" s="44"/>
      <c r="J30" s="43">
        <f>H30*I30</f>
        <v>0</v>
      </c>
      <c r="K30" s="45">
        <f>SUM(H30,J30)</f>
        <v>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1" s="50" customFormat="1" ht="30.75" customHeight="1">
      <c r="A31" s="157"/>
      <c r="B31" s="67" t="s">
        <v>35</v>
      </c>
      <c r="C31" s="68"/>
      <c r="D31" s="68"/>
      <c r="E31" s="69" t="s">
        <v>32</v>
      </c>
      <c r="F31" s="70">
        <v>310000</v>
      </c>
      <c r="G31" s="71"/>
      <c r="H31" s="115">
        <f>F31*G31</f>
        <v>0</v>
      </c>
      <c r="I31" s="116"/>
      <c r="J31" s="43">
        <f>H31*I31</f>
        <v>0</v>
      </c>
      <c r="K31" s="117">
        <f>SUM(H31,J31)</f>
        <v>0</v>
      </c>
    </row>
    <row r="32" spans="1:120" s="52" customFormat="1" ht="30.75" customHeight="1">
      <c r="A32" s="157"/>
      <c r="B32" s="61" t="s">
        <v>36</v>
      </c>
      <c r="C32" s="38"/>
      <c r="D32" s="38"/>
      <c r="E32" s="39" t="s">
        <v>32</v>
      </c>
      <c r="F32" s="64">
        <v>59400</v>
      </c>
      <c r="G32" s="48"/>
      <c r="H32" s="43">
        <f>F32*G32</f>
        <v>0</v>
      </c>
      <c r="I32" s="44"/>
      <c r="J32" s="43">
        <f>H32*I32</f>
        <v>0</v>
      </c>
      <c r="K32" s="45">
        <f>I32*J32</f>
        <v>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</row>
    <row r="33" spans="1:120" s="52" customFormat="1" ht="30.75" customHeight="1">
      <c r="A33" s="157"/>
      <c r="B33" s="61" t="s">
        <v>30</v>
      </c>
      <c r="C33" s="38"/>
      <c r="D33" s="38"/>
      <c r="E33" s="39" t="s">
        <v>32</v>
      </c>
      <c r="F33" s="64">
        <v>8250</v>
      </c>
      <c r="G33" s="48"/>
      <c r="H33" s="43">
        <f>F33*G33</f>
        <v>0</v>
      </c>
      <c r="I33" s="44"/>
      <c r="J33" s="43">
        <f>H33*I33</f>
        <v>0</v>
      </c>
      <c r="K33" s="45">
        <f>I33*J33</f>
        <v>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s="52" customFormat="1" ht="30.75" customHeight="1">
      <c r="A34" s="157"/>
      <c r="B34" s="62" t="s">
        <v>37</v>
      </c>
      <c r="C34" s="38"/>
      <c r="D34" s="38"/>
      <c r="E34" s="39" t="s">
        <v>32</v>
      </c>
      <c r="F34" s="72">
        <v>60</v>
      </c>
      <c r="G34" s="48"/>
      <c r="H34" s="43">
        <f>F34*G34</f>
        <v>0</v>
      </c>
      <c r="I34" s="44"/>
      <c r="J34" s="43">
        <f>H34*I34</f>
        <v>0</v>
      </c>
      <c r="K34" s="45">
        <f>SUM(H34,J34)</f>
        <v>0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pans="1:11" ht="30" customHeight="1" thickBot="1">
      <c r="A35" s="158"/>
      <c r="B35" s="170" t="s">
        <v>9</v>
      </c>
      <c r="C35" s="170"/>
      <c r="D35" s="170"/>
      <c r="E35" s="170"/>
      <c r="F35" s="170"/>
      <c r="G35" s="170"/>
      <c r="H35" s="118">
        <f>SUM(H30:H34)</f>
        <v>0</v>
      </c>
      <c r="I35" s="118"/>
      <c r="J35" s="118">
        <f>SUM(J30:J34)</f>
        <v>0</v>
      </c>
      <c r="K35" s="119">
        <f>SUM(K30:K34)</f>
        <v>0</v>
      </c>
    </row>
    <row r="36" spans="1:11" ht="30" customHeight="1" thickBot="1">
      <c r="A36" s="156">
        <v>4</v>
      </c>
      <c r="B36" s="166" t="s">
        <v>49</v>
      </c>
      <c r="C36" s="167"/>
      <c r="D36" s="167"/>
      <c r="E36" s="167"/>
      <c r="F36" s="167"/>
      <c r="G36" s="167"/>
      <c r="H36" s="167"/>
      <c r="I36" s="167"/>
      <c r="J36" s="167"/>
      <c r="K36" s="168"/>
    </row>
    <row r="37" spans="1:120" s="52" customFormat="1" ht="31.5" customHeight="1" thickBot="1">
      <c r="A37" s="159"/>
      <c r="B37" s="73" t="s">
        <v>34</v>
      </c>
      <c r="C37" s="38"/>
      <c r="D37" s="38"/>
      <c r="E37" s="39" t="s">
        <v>32</v>
      </c>
      <c r="F37" s="125">
        <v>25787</v>
      </c>
      <c r="G37" s="48"/>
      <c r="H37" s="43">
        <f>F37*G37</f>
        <v>0</v>
      </c>
      <c r="I37" s="44"/>
      <c r="J37" s="43">
        <f>H37*I37</f>
        <v>0</v>
      </c>
      <c r="K37" s="45">
        <f>SUM(H37,J37)</f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</row>
    <row r="38" spans="1:120" s="52" customFormat="1" ht="31.5" customHeight="1" thickBot="1">
      <c r="A38" s="159"/>
      <c r="B38" s="74" t="s">
        <v>35</v>
      </c>
      <c r="C38" s="38"/>
      <c r="D38" s="38"/>
      <c r="E38" s="39" t="s">
        <v>32</v>
      </c>
      <c r="F38" s="126">
        <v>160000</v>
      </c>
      <c r="G38" s="48"/>
      <c r="H38" s="43">
        <f>F38*G38</f>
        <v>0</v>
      </c>
      <c r="I38" s="44"/>
      <c r="J38" s="43">
        <f>H38*I38</f>
        <v>0</v>
      </c>
      <c r="K38" s="45">
        <f>I38*J38</f>
        <v>0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</row>
    <row r="39" spans="1:120" s="52" customFormat="1" ht="31.5" customHeight="1" thickBot="1">
      <c r="A39" s="159"/>
      <c r="B39" s="74" t="s">
        <v>30</v>
      </c>
      <c r="C39" s="38"/>
      <c r="D39" s="38"/>
      <c r="E39" s="39" t="s">
        <v>32</v>
      </c>
      <c r="F39" s="126">
        <v>10770</v>
      </c>
      <c r="G39" s="48"/>
      <c r="H39" s="43">
        <f>F39*G39</f>
        <v>0</v>
      </c>
      <c r="I39" s="44"/>
      <c r="J39" s="43">
        <f>H39*I39</f>
        <v>0</v>
      </c>
      <c r="K39" s="45">
        <f>I39*J39</f>
        <v>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</row>
    <row r="40" spans="1:120" s="52" customFormat="1" ht="31.5" customHeight="1" thickBot="1">
      <c r="A40" s="159"/>
      <c r="B40" s="75" t="s">
        <v>37</v>
      </c>
      <c r="C40" s="38"/>
      <c r="D40" s="38"/>
      <c r="E40" s="39" t="s">
        <v>32</v>
      </c>
      <c r="F40" s="127">
        <v>494</v>
      </c>
      <c r="G40" s="48"/>
      <c r="H40" s="43">
        <f>F40*G40</f>
        <v>0</v>
      </c>
      <c r="I40" s="44"/>
      <c r="J40" s="43">
        <f>H40*I40</f>
        <v>0</v>
      </c>
      <c r="K40" s="45">
        <f>SUM(H40,J40)</f>
        <v>0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pans="1:11" ht="30" customHeight="1" thickBot="1">
      <c r="A41" s="158"/>
      <c r="B41" s="170" t="s">
        <v>9</v>
      </c>
      <c r="C41" s="170"/>
      <c r="D41" s="170"/>
      <c r="E41" s="170"/>
      <c r="F41" s="170"/>
      <c r="G41" s="170"/>
      <c r="H41" s="113">
        <f>SUM(H37:H40)</f>
        <v>0</v>
      </c>
      <c r="I41" s="113"/>
      <c r="J41" s="114">
        <f>SUM(J37:J40)</f>
        <v>0</v>
      </c>
      <c r="K41" s="105">
        <f>SUM(K37:K40)</f>
        <v>0</v>
      </c>
    </row>
    <row r="42" spans="1:11" ht="30" customHeight="1">
      <c r="A42" s="156">
        <v>5</v>
      </c>
      <c r="B42" s="171" t="s">
        <v>48</v>
      </c>
      <c r="C42" s="172"/>
      <c r="D42" s="172"/>
      <c r="E42" s="172"/>
      <c r="F42" s="172"/>
      <c r="G42" s="172"/>
      <c r="H42" s="172"/>
      <c r="I42" s="172"/>
      <c r="J42" s="172"/>
      <c r="K42" s="173"/>
    </row>
    <row r="43" spans="1:120" s="52" customFormat="1" ht="36.75" customHeight="1">
      <c r="A43" s="157"/>
      <c r="B43" s="60" t="s">
        <v>34</v>
      </c>
      <c r="C43" s="40"/>
      <c r="D43" s="38"/>
      <c r="E43" s="39" t="s">
        <v>32</v>
      </c>
      <c r="F43" s="63">
        <v>5457.68</v>
      </c>
      <c r="G43" s="48"/>
      <c r="H43" s="43">
        <f aca="true" t="shared" si="0" ref="H43:H53">F43*G43</f>
        <v>0</v>
      </c>
      <c r="I43" s="44"/>
      <c r="J43" s="43">
        <f>H43*I43</f>
        <v>0</v>
      </c>
      <c r="K43" s="45">
        <f>SUM(H43,J43)</f>
        <v>0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</row>
    <row r="44" spans="1:120" s="52" customFormat="1" ht="36.75" customHeight="1">
      <c r="A44" s="157"/>
      <c r="B44" s="61" t="s">
        <v>35</v>
      </c>
      <c r="C44" s="40"/>
      <c r="D44" s="38"/>
      <c r="E44" s="39" t="s">
        <v>32</v>
      </c>
      <c r="F44" s="64">
        <v>40300</v>
      </c>
      <c r="G44" s="48"/>
      <c r="H44" s="43">
        <f t="shared" si="0"/>
        <v>0</v>
      </c>
      <c r="I44" s="44"/>
      <c r="J44" s="43">
        <f>H44*I44</f>
        <v>0</v>
      </c>
      <c r="K44" s="45">
        <f>SUM(H44,J44)</f>
        <v>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</row>
    <row r="45" spans="1:120" s="52" customFormat="1" ht="36.75" customHeight="1">
      <c r="A45" s="157"/>
      <c r="B45" s="61" t="s">
        <v>30</v>
      </c>
      <c r="C45" s="40"/>
      <c r="D45" s="38"/>
      <c r="E45" s="39" t="s">
        <v>32</v>
      </c>
      <c r="F45" s="64">
        <v>8743</v>
      </c>
      <c r="G45" s="48"/>
      <c r="H45" s="43">
        <f t="shared" si="0"/>
        <v>0</v>
      </c>
      <c r="I45" s="44"/>
      <c r="J45" s="43">
        <f>H45*I45</f>
        <v>0</v>
      </c>
      <c r="K45" s="45">
        <f>SUM(H45,J45)</f>
        <v>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</row>
    <row r="46" spans="1:120" s="52" customFormat="1" ht="36.75" customHeight="1">
      <c r="A46" s="157"/>
      <c r="B46" s="62" t="s">
        <v>37</v>
      </c>
      <c r="C46" s="40"/>
      <c r="D46" s="38"/>
      <c r="E46" s="39" t="s">
        <v>32</v>
      </c>
      <c r="F46" s="72">
        <v>218</v>
      </c>
      <c r="G46" s="48"/>
      <c r="H46" s="43">
        <f t="shared" si="0"/>
        <v>0</v>
      </c>
      <c r="I46" s="44"/>
      <c r="J46" s="43">
        <f>H46*I46</f>
        <v>0</v>
      </c>
      <c r="K46" s="45">
        <f>SUM(H46,J46)</f>
        <v>0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</row>
    <row r="47" spans="1:11" ht="30" customHeight="1" thickBot="1">
      <c r="A47" s="158"/>
      <c r="B47" s="170" t="s">
        <v>9</v>
      </c>
      <c r="C47" s="170"/>
      <c r="D47" s="170"/>
      <c r="E47" s="170"/>
      <c r="F47" s="170"/>
      <c r="G47" s="170"/>
      <c r="H47" s="113">
        <f>SUM(H43:H46)</f>
        <v>0</v>
      </c>
      <c r="I47" s="113"/>
      <c r="J47" s="113">
        <f>SUM(J43:J46)</f>
        <v>0</v>
      </c>
      <c r="K47" s="105">
        <f>SUM(K43:K46)</f>
        <v>0</v>
      </c>
    </row>
    <row r="48" spans="1:11" ht="30" customHeight="1">
      <c r="A48" s="156">
        <v>6</v>
      </c>
      <c r="B48" s="171" t="s">
        <v>47</v>
      </c>
      <c r="C48" s="172"/>
      <c r="D48" s="172"/>
      <c r="E48" s="172"/>
      <c r="F48" s="172"/>
      <c r="G48" s="172"/>
      <c r="H48" s="172"/>
      <c r="I48" s="172"/>
      <c r="J48" s="172"/>
      <c r="K48" s="173"/>
    </row>
    <row r="49" spans="1:120" s="52" customFormat="1" ht="33" customHeight="1">
      <c r="A49" s="169"/>
      <c r="B49" s="60" t="s">
        <v>34</v>
      </c>
      <c r="C49" s="41"/>
      <c r="D49" s="42"/>
      <c r="E49" s="39" t="s">
        <v>32</v>
      </c>
      <c r="F49" s="63">
        <v>5042.98</v>
      </c>
      <c r="G49" s="49"/>
      <c r="H49" s="43">
        <f t="shared" si="0"/>
        <v>0</v>
      </c>
      <c r="I49" s="44"/>
      <c r="J49" s="43">
        <f>H49*I49</f>
        <v>0</v>
      </c>
      <c r="K49" s="45">
        <f>SUM(H49,J49)</f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</row>
    <row r="50" spans="1:120" s="52" customFormat="1" ht="33" customHeight="1">
      <c r="A50" s="169"/>
      <c r="B50" s="61" t="s">
        <v>35</v>
      </c>
      <c r="C50" s="41"/>
      <c r="D50" s="42"/>
      <c r="E50" s="39" t="s">
        <v>32</v>
      </c>
      <c r="F50" s="64">
        <v>85000</v>
      </c>
      <c r="G50" s="49"/>
      <c r="H50" s="43">
        <f t="shared" si="0"/>
        <v>0</v>
      </c>
      <c r="I50" s="44"/>
      <c r="J50" s="43">
        <f>H50*I50</f>
        <v>0</v>
      </c>
      <c r="K50" s="45">
        <f>I50*J50</f>
        <v>0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s="52" customFormat="1" ht="33" customHeight="1">
      <c r="A51" s="169"/>
      <c r="B51" s="61" t="s">
        <v>36</v>
      </c>
      <c r="C51" s="41"/>
      <c r="D51" s="42"/>
      <c r="E51" s="39" t="s">
        <v>32</v>
      </c>
      <c r="F51" s="64">
        <v>45000</v>
      </c>
      <c r="G51" s="49"/>
      <c r="H51" s="43">
        <f>F51*G51</f>
        <v>0</v>
      </c>
      <c r="I51" s="44"/>
      <c r="J51" s="43">
        <f>H51*I51</f>
        <v>0</v>
      </c>
      <c r="K51" s="45">
        <f>I51*J51</f>
        <v>0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</row>
    <row r="52" spans="1:120" s="52" customFormat="1" ht="33" customHeight="1">
      <c r="A52" s="169"/>
      <c r="B52" s="61" t="s">
        <v>30</v>
      </c>
      <c r="C52" s="41"/>
      <c r="D52" s="42"/>
      <c r="E52" s="39" t="s">
        <v>32</v>
      </c>
      <c r="F52" s="64">
        <v>10800</v>
      </c>
      <c r="G52" s="49"/>
      <c r="H52" s="43">
        <f>F52*G52</f>
        <v>0</v>
      </c>
      <c r="I52" s="44"/>
      <c r="J52" s="43">
        <f>H52*I52</f>
        <v>0</v>
      </c>
      <c r="K52" s="45">
        <f>I52*J52</f>
        <v>0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</row>
    <row r="53" spans="1:120" s="76" customFormat="1" ht="33" customHeight="1">
      <c r="A53" s="157"/>
      <c r="B53" s="62" t="s">
        <v>37</v>
      </c>
      <c r="C53" s="46"/>
      <c r="D53" s="38"/>
      <c r="E53" s="39" t="s">
        <v>32</v>
      </c>
      <c r="F53" s="72">
        <v>112.5</v>
      </c>
      <c r="G53" s="49"/>
      <c r="H53" s="43">
        <f t="shared" si="0"/>
        <v>0</v>
      </c>
      <c r="I53" s="44"/>
      <c r="J53" s="43">
        <f>H53*I53</f>
        <v>0</v>
      </c>
      <c r="K53" s="45">
        <f>SUM(H53,J53)</f>
        <v>0</v>
      </c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</row>
    <row r="54" spans="1:11" ht="30" customHeight="1" thickBot="1">
      <c r="A54" s="158"/>
      <c r="B54" s="174" t="s">
        <v>9</v>
      </c>
      <c r="C54" s="175"/>
      <c r="D54" s="175"/>
      <c r="E54" s="175"/>
      <c r="F54" s="175"/>
      <c r="G54" s="176"/>
      <c r="H54" s="113">
        <f>SUM(H49:H53)</f>
        <v>0</v>
      </c>
      <c r="I54" s="113"/>
      <c r="J54" s="113">
        <f>SUM(J49:J53)</f>
        <v>0</v>
      </c>
      <c r="K54" s="105">
        <f>SUM(K49:K53)</f>
        <v>0</v>
      </c>
    </row>
    <row r="55" spans="1:11" ht="30" customHeight="1">
      <c r="A55" s="177">
        <v>7</v>
      </c>
      <c r="B55" s="171" t="s">
        <v>46</v>
      </c>
      <c r="C55" s="172"/>
      <c r="D55" s="172"/>
      <c r="E55" s="172"/>
      <c r="F55" s="172"/>
      <c r="G55" s="172"/>
      <c r="H55" s="172"/>
      <c r="I55" s="172"/>
      <c r="J55" s="172"/>
      <c r="K55" s="173"/>
    </row>
    <row r="56" spans="1:120" s="53" customFormat="1" ht="35.25" customHeight="1">
      <c r="A56" s="178"/>
      <c r="B56" s="78" t="s">
        <v>34</v>
      </c>
      <c r="C56" s="79"/>
      <c r="D56" s="80"/>
      <c r="E56" s="81" t="s">
        <v>32</v>
      </c>
      <c r="F56" s="128">
        <v>8083.7</v>
      </c>
      <c r="G56" s="82"/>
      <c r="H56" s="83">
        <f>F56*G56</f>
        <v>0</v>
      </c>
      <c r="I56" s="84"/>
      <c r="J56" s="83">
        <f>H56*I56</f>
        <v>0</v>
      </c>
      <c r="K56" s="85">
        <f>SUM(H56,J56)</f>
        <v>0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</row>
    <row r="57" spans="1:120" s="53" customFormat="1" ht="35.25" customHeight="1">
      <c r="A57" s="178"/>
      <c r="B57" s="78" t="s">
        <v>36</v>
      </c>
      <c r="C57" s="79"/>
      <c r="D57" s="80"/>
      <c r="E57" s="81" t="s">
        <v>32</v>
      </c>
      <c r="F57" s="129">
        <v>30240</v>
      </c>
      <c r="G57" s="82"/>
      <c r="H57" s="83"/>
      <c r="I57" s="84"/>
      <c r="J57" s="83"/>
      <c r="K57" s="10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</row>
    <row r="58" spans="1:120" s="53" customFormat="1" ht="35.25" customHeight="1">
      <c r="A58" s="178"/>
      <c r="B58" s="78" t="s">
        <v>30</v>
      </c>
      <c r="C58" s="79"/>
      <c r="D58" s="80"/>
      <c r="E58" s="81" t="s">
        <v>32</v>
      </c>
      <c r="F58" s="128">
        <v>2964</v>
      </c>
      <c r="G58" s="82"/>
      <c r="H58" s="83"/>
      <c r="I58" s="84"/>
      <c r="J58" s="83"/>
      <c r="K58" s="107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1:120" s="52" customFormat="1" ht="35.25" customHeight="1">
      <c r="A59" s="178"/>
      <c r="B59" s="62" t="s">
        <v>37</v>
      </c>
      <c r="C59" s="41"/>
      <c r="D59" s="77"/>
      <c r="E59" s="39" t="s">
        <v>32</v>
      </c>
      <c r="F59" s="86">
        <v>97.5</v>
      </c>
      <c r="G59" s="49"/>
      <c r="H59" s="43">
        <f>F59*G59</f>
        <v>0</v>
      </c>
      <c r="I59" s="44"/>
      <c r="J59" s="43">
        <f>H59*I59</f>
        <v>0</v>
      </c>
      <c r="K59" s="108">
        <f>SUM(H59,J59)</f>
        <v>0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</row>
    <row r="60" spans="1:11" ht="30" customHeight="1" thickBot="1">
      <c r="A60" s="179"/>
      <c r="B60" s="174" t="s">
        <v>9</v>
      </c>
      <c r="C60" s="175"/>
      <c r="D60" s="175"/>
      <c r="E60" s="175"/>
      <c r="F60" s="175"/>
      <c r="G60" s="176"/>
      <c r="H60" s="113">
        <f>SUM(H56:H59)</f>
        <v>0</v>
      </c>
      <c r="I60" s="113"/>
      <c r="J60" s="113">
        <f>SUM(J56:J59)</f>
        <v>0</v>
      </c>
      <c r="K60" s="105">
        <f>SUM(K56:K59)</f>
        <v>0</v>
      </c>
    </row>
    <row r="61" spans="1:11" ht="30" customHeight="1">
      <c r="A61" s="177">
        <v>8</v>
      </c>
      <c r="B61" s="171" t="s">
        <v>45</v>
      </c>
      <c r="C61" s="172"/>
      <c r="D61" s="172"/>
      <c r="E61" s="172"/>
      <c r="F61" s="172"/>
      <c r="G61" s="172"/>
      <c r="H61" s="172"/>
      <c r="I61" s="172"/>
      <c r="J61" s="172"/>
      <c r="K61" s="173"/>
    </row>
    <row r="62" spans="1:120" s="53" customFormat="1" ht="36" customHeight="1">
      <c r="A62" s="180"/>
      <c r="B62" s="95" t="s">
        <v>34</v>
      </c>
      <c r="C62" s="92"/>
      <c r="D62" s="87"/>
      <c r="E62" s="55" t="s">
        <v>32</v>
      </c>
      <c r="F62" s="90">
        <v>8391.96</v>
      </c>
      <c r="G62" s="82"/>
      <c r="H62" s="83">
        <f>SUM(E62,G62)</f>
        <v>0</v>
      </c>
      <c r="I62" s="106"/>
      <c r="J62" s="83">
        <f>H62*I62</f>
        <v>0</v>
      </c>
      <c r="K62" s="107">
        <f>SUM(H62,J62)</f>
        <v>0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</row>
    <row r="63" spans="1:120" s="53" customFormat="1" ht="36" customHeight="1">
      <c r="A63" s="180"/>
      <c r="B63" s="95" t="s">
        <v>35</v>
      </c>
      <c r="C63" s="92"/>
      <c r="D63" s="87"/>
      <c r="E63" s="55" t="s">
        <v>32</v>
      </c>
      <c r="F63" s="130">
        <v>87600</v>
      </c>
      <c r="G63" s="82"/>
      <c r="H63" s="43">
        <f>SUM(E63,G63)</f>
        <v>0</v>
      </c>
      <c r="I63" s="106"/>
      <c r="J63" s="83">
        <f>H63*I63</f>
        <v>0</v>
      </c>
      <c r="K63" s="107">
        <f>SUM(H63,J63)</f>
        <v>0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</row>
    <row r="64" spans="1:120" s="53" customFormat="1" ht="36" customHeight="1">
      <c r="A64" s="180"/>
      <c r="B64" s="91" t="s">
        <v>30</v>
      </c>
      <c r="C64" s="92"/>
      <c r="D64" s="87"/>
      <c r="E64" s="55" t="s">
        <v>32</v>
      </c>
      <c r="F64" s="89">
        <v>2.289</v>
      </c>
      <c r="G64" s="82"/>
      <c r="H64" s="83">
        <f>F64*G64</f>
        <v>0</v>
      </c>
      <c r="I64" s="84"/>
      <c r="J64" s="83">
        <f>H64*I64</f>
        <v>0</v>
      </c>
      <c r="K64" s="107">
        <f>SUM(H64,J64)</f>
        <v>0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</row>
    <row r="65" spans="1:120" s="76" customFormat="1" ht="36" customHeight="1">
      <c r="A65" s="180"/>
      <c r="B65" s="96" t="s">
        <v>37</v>
      </c>
      <c r="C65" s="94"/>
      <c r="D65" s="38"/>
      <c r="E65" s="47" t="s">
        <v>32</v>
      </c>
      <c r="F65" s="59">
        <v>117.5</v>
      </c>
      <c r="G65" s="49"/>
      <c r="H65" s="43">
        <f>F65*G65</f>
        <v>0</v>
      </c>
      <c r="I65" s="44"/>
      <c r="J65" s="83">
        <f>H65*I65</f>
        <v>0</v>
      </c>
      <c r="K65" s="45">
        <f>SUM(H65,J65)</f>
        <v>0</v>
      </c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</row>
    <row r="66" spans="1:11" ht="30" customHeight="1" thickBot="1">
      <c r="A66" s="179"/>
      <c r="B66" s="174" t="s">
        <v>9</v>
      </c>
      <c r="C66" s="175"/>
      <c r="D66" s="175"/>
      <c r="E66" s="175"/>
      <c r="F66" s="175"/>
      <c r="G66" s="176"/>
      <c r="H66" s="113">
        <f>SUM(H62:H65)</f>
        <v>0</v>
      </c>
      <c r="I66" s="113"/>
      <c r="J66" s="123">
        <f>SUM(J62:J65)</f>
        <v>0</v>
      </c>
      <c r="K66" s="105">
        <f>SUM(K62:K65)</f>
        <v>0</v>
      </c>
    </row>
    <row r="67" spans="1:11" ht="30" customHeight="1">
      <c r="A67" s="177">
        <v>9</v>
      </c>
      <c r="B67" s="171" t="s">
        <v>44</v>
      </c>
      <c r="C67" s="172"/>
      <c r="D67" s="172"/>
      <c r="E67" s="172"/>
      <c r="F67" s="172"/>
      <c r="G67" s="172"/>
      <c r="H67" s="172"/>
      <c r="I67" s="172"/>
      <c r="J67" s="172"/>
      <c r="K67" s="173"/>
    </row>
    <row r="68" spans="1:120" s="53" customFormat="1" ht="36" customHeight="1">
      <c r="A68" s="180"/>
      <c r="B68" s="95" t="s">
        <v>34</v>
      </c>
      <c r="C68" s="92"/>
      <c r="D68" s="87"/>
      <c r="E68" s="55" t="s">
        <v>32</v>
      </c>
      <c r="F68" s="90">
        <v>4515.3</v>
      </c>
      <c r="G68" s="82"/>
      <c r="H68" s="83">
        <f>F68*G68</f>
        <v>0</v>
      </c>
      <c r="I68" s="84"/>
      <c r="J68" s="83">
        <f>H68*I68</f>
        <v>0</v>
      </c>
      <c r="K68" s="107">
        <f>SUM(H68,J68)</f>
        <v>0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</row>
    <row r="69" spans="1:120" s="53" customFormat="1" ht="36" customHeight="1">
      <c r="A69" s="180"/>
      <c r="B69" s="91" t="s">
        <v>35</v>
      </c>
      <c r="C69" s="92"/>
      <c r="D69" s="87"/>
      <c r="E69" s="55" t="s">
        <v>32</v>
      </c>
      <c r="F69" s="56">
        <v>90000</v>
      </c>
      <c r="G69" s="82"/>
      <c r="H69" s="83">
        <f>F69*G69</f>
        <v>0</v>
      </c>
      <c r="I69" s="84"/>
      <c r="J69" s="83">
        <f>H69*I69</f>
        <v>0</v>
      </c>
      <c r="K69" s="107">
        <f>SUM(H69,J69)</f>
        <v>0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53" customFormat="1" ht="36" customHeight="1">
      <c r="A70" s="180"/>
      <c r="B70" s="91" t="s">
        <v>30</v>
      </c>
      <c r="C70" s="92"/>
      <c r="D70" s="87"/>
      <c r="E70" s="55" t="s">
        <v>32</v>
      </c>
      <c r="F70" s="56">
        <v>5300</v>
      </c>
      <c r="G70" s="82"/>
      <c r="H70" s="83">
        <f>F70*G70</f>
        <v>0</v>
      </c>
      <c r="I70" s="84"/>
      <c r="J70" s="83">
        <f>H70*I70</f>
        <v>0</v>
      </c>
      <c r="K70" s="107">
        <f>SUM(H70,J70)</f>
        <v>0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</row>
    <row r="71" spans="1:120" s="76" customFormat="1" ht="36" customHeight="1">
      <c r="A71" s="180"/>
      <c r="B71" s="96" t="s">
        <v>37</v>
      </c>
      <c r="C71" s="94"/>
      <c r="D71" s="38"/>
      <c r="E71" s="47" t="s">
        <v>32</v>
      </c>
      <c r="F71" s="93">
        <v>2500</v>
      </c>
      <c r="G71" s="49"/>
      <c r="H71" s="43">
        <f>F71*G71</f>
        <v>0</v>
      </c>
      <c r="I71" s="44"/>
      <c r="J71" s="43">
        <f>H71*I71</f>
        <v>0</v>
      </c>
      <c r="K71" s="107">
        <f>SUM(H71,J71)</f>
        <v>0</v>
      </c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</row>
    <row r="72" spans="1:11" ht="30" customHeight="1" thickBot="1">
      <c r="A72" s="179"/>
      <c r="B72" s="174" t="s">
        <v>9</v>
      </c>
      <c r="C72" s="175"/>
      <c r="D72" s="175"/>
      <c r="E72" s="175"/>
      <c r="F72" s="175"/>
      <c r="G72" s="176"/>
      <c r="H72" s="113">
        <f>SUM(H68:H71)</f>
        <v>0</v>
      </c>
      <c r="I72" s="113"/>
      <c r="J72" s="113">
        <f>SUM(J68:J71)</f>
        <v>0</v>
      </c>
      <c r="K72" s="105">
        <f>SUM(K68:K71)</f>
        <v>0</v>
      </c>
    </row>
    <row r="73" spans="1:11" ht="30" customHeight="1">
      <c r="A73" s="177">
        <v>10</v>
      </c>
      <c r="B73" s="171" t="s">
        <v>43</v>
      </c>
      <c r="C73" s="172"/>
      <c r="D73" s="172"/>
      <c r="E73" s="172"/>
      <c r="F73" s="172"/>
      <c r="G73" s="172"/>
      <c r="H73" s="172"/>
      <c r="I73" s="172"/>
      <c r="J73" s="172"/>
      <c r="K73" s="173"/>
    </row>
    <row r="74" spans="1:120" s="53" customFormat="1" ht="31.5" customHeight="1">
      <c r="A74" s="180"/>
      <c r="B74" s="95" t="s">
        <v>34</v>
      </c>
      <c r="C74" s="92"/>
      <c r="D74" s="87"/>
      <c r="E74" s="55" t="s">
        <v>32</v>
      </c>
      <c r="F74" s="90">
        <v>4698.02</v>
      </c>
      <c r="G74" s="82"/>
      <c r="H74" s="83">
        <f>F74*G74</f>
        <v>0</v>
      </c>
      <c r="I74" s="84"/>
      <c r="J74" s="83">
        <f>H74*I74</f>
        <v>0</v>
      </c>
      <c r="K74" s="85">
        <f>SUM(H74,J74)</f>
        <v>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</row>
    <row r="75" spans="1:120" s="53" customFormat="1" ht="31.5" customHeight="1">
      <c r="A75" s="180"/>
      <c r="B75" s="91" t="s">
        <v>35</v>
      </c>
      <c r="C75" s="92"/>
      <c r="D75" s="87"/>
      <c r="E75" s="55" t="s">
        <v>32</v>
      </c>
      <c r="F75" s="56">
        <v>537793</v>
      </c>
      <c r="G75" s="82"/>
      <c r="H75" s="83">
        <f>F75*G75</f>
        <v>0</v>
      </c>
      <c r="I75" s="84"/>
      <c r="J75" s="83">
        <f>H75*I75</f>
        <v>0</v>
      </c>
      <c r="K75" s="107">
        <f>SUM(H75,J75)</f>
        <v>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</row>
    <row r="76" spans="1:120" s="53" customFormat="1" ht="31.5" customHeight="1">
      <c r="A76" s="180"/>
      <c r="B76" s="91" t="s">
        <v>36</v>
      </c>
      <c r="C76" s="92"/>
      <c r="D76" s="87"/>
      <c r="E76" s="55" t="s">
        <v>32</v>
      </c>
      <c r="F76" s="56">
        <v>16740</v>
      </c>
      <c r="G76" s="82"/>
      <c r="H76" s="83">
        <f>F76*G76</f>
        <v>0</v>
      </c>
      <c r="I76" s="84"/>
      <c r="J76" s="83">
        <f>H76*I76</f>
        <v>0</v>
      </c>
      <c r="K76" s="107">
        <f>SUM(H76,J76)</f>
        <v>0</v>
      </c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</row>
    <row r="77" spans="1:120" s="53" customFormat="1" ht="31.5" customHeight="1">
      <c r="A77" s="180"/>
      <c r="B77" s="91" t="s">
        <v>30</v>
      </c>
      <c r="C77" s="92"/>
      <c r="D77" s="87"/>
      <c r="E77" s="55" t="s">
        <v>32</v>
      </c>
      <c r="F77" s="56">
        <v>3100</v>
      </c>
      <c r="G77" s="82"/>
      <c r="H77" s="83">
        <f>F77*G77</f>
        <v>0</v>
      </c>
      <c r="I77" s="84"/>
      <c r="J77" s="83">
        <f>H77*I77</f>
        <v>0</v>
      </c>
      <c r="K77" s="107">
        <f>SUM(H77,J77)</f>
        <v>0</v>
      </c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</row>
    <row r="78" spans="1:120" s="76" customFormat="1" ht="31.5" customHeight="1">
      <c r="A78" s="180"/>
      <c r="B78" s="96" t="s">
        <v>37</v>
      </c>
      <c r="C78" s="94"/>
      <c r="D78" s="38"/>
      <c r="E78" s="47" t="s">
        <v>32</v>
      </c>
      <c r="F78" s="97">
        <v>1275.5</v>
      </c>
      <c r="G78" s="49"/>
      <c r="H78" s="43">
        <f>F78*G78</f>
        <v>0</v>
      </c>
      <c r="I78" s="44"/>
      <c r="J78" s="43">
        <f>H78*I78</f>
        <v>0</v>
      </c>
      <c r="K78" s="45">
        <f>SUM(H78,J78)</f>
        <v>0</v>
      </c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</row>
    <row r="79" spans="1:11" ht="30" customHeight="1" thickBot="1">
      <c r="A79" s="179"/>
      <c r="B79" s="174" t="s">
        <v>9</v>
      </c>
      <c r="C79" s="175"/>
      <c r="D79" s="175"/>
      <c r="E79" s="175"/>
      <c r="F79" s="175"/>
      <c r="G79" s="176"/>
      <c r="H79" s="113">
        <f>SUM(H74:H78)</f>
        <v>0</v>
      </c>
      <c r="I79" s="113"/>
      <c r="J79" s="113">
        <f>SUM(J74:J78)</f>
        <v>0</v>
      </c>
      <c r="K79" s="105">
        <f>SUM(K74:K78)</f>
        <v>0</v>
      </c>
    </row>
    <row r="80" spans="1:11" ht="30" customHeight="1">
      <c r="A80" s="177">
        <v>11</v>
      </c>
      <c r="B80" s="171" t="s">
        <v>42</v>
      </c>
      <c r="C80" s="172"/>
      <c r="D80" s="172"/>
      <c r="E80" s="172"/>
      <c r="F80" s="172"/>
      <c r="G80" s="172"/>
      <c r="H80" s="172"/>
      <c r="I80" s="172"/>
      <c r="J80" s="172"/>
      <c r="K80" s="173"/>
    </row>
    <row r="81" spans="1:120" s="53" customFormat="1" ht="38.25" customHeight="1">
      <c r="A81" s="180"/>
      <c r="B81" s="95" t="s">
        <v>34</v>
      </c>
      <c r="C81" s="92"/>
      <c r="D81" s="87"/>
      <c r="E81" s="55" t="s">
        <v>32</v>
      </c>
      <c r="F81" s="98">
        <v>1699</v>
      </c>
      <c r="G81" s="82"/>
      <c r="H81" s="83">
        <f>F81*G81</f>
        <v>0</v>
      </c>
      <c r="I81" s="84"/>
      <c r="J81" s="83">
        <f>H81*I81</f>
        <v>0</v>
      </c>
      <c r="K81" s="85">
        <f>SUM(H81,J81)</f>
        <v>0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</row>
    <row r="82" spans="1:120" s="53" customFormat="1" ht="38.25" customHeight="1">
      <c r="A82" s="180"/>
      <c r="B82" s="91" t="s">
        <v>35</v>
      </c>
      <c r="C82" s="92"/>
      <c r="D82" s="87"/>
      <c r="E82" s="55" t="s">
        <v>32</v>
      </c>
      <c r="F82" s="56">
        <v>50000</v>
      </c>
      <c r="G82" s="82"/>
      <c r="H82" s="83">
        <f>F82*G82</f>
        <v>0</v>
      </c>
      <c r="I82" s="84"/>
      <c r="J82" s="83">
        <f>H82*I82</f>
        <v>0</v>
      </c>
      <c r="K82" s="107">
        <f>SUM(H82,J82)</f>
        <v>0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</row>
    <row r="83" spans="1:120" s="53" customFormat="1" ht="38.25" customHeight="1">
      <c r="A83" s="180"/>
      <c r="B83" s="91" t="s">
        <v>30</v>
      </c>
      <c r="C83" s="92"/>
      <c r="D83" s="87"/>
      <c r="E83" s="55" t="s">
        <v>32</v>
      </c>
      <c r="F83" s="56">
        <v>4685</v>
      </c>
      <c r="G83" s="82"/>
      <c r="H83" s="83">
        <f>F83*G83</f>
        <v>0</v>
      </c>
      <c r="I83" s="84"/>
      <c r="J83" s="83">
        <f>H83*I83</f>
        <v>0</v>
      </c>
      <c r="K83" s="107">
        <f>SUM(H83,J83)</f>
        <v>0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</row>
    <row r="84" spans="1:120" s="76" customFormat="1" ht="38.25" customHeight="1">
      <c r="A84" s="180"/>
      <c r="B84" s="96" t="s">
        <v>37</v>
      </c>
      <c r="C84" s="94"/>
      <c r="D84" s="38"/>
      <c r="E84" s="47" t="s">
        <v>32</v>
      </c>
      <c r="F84" s="97">
        <v>1500</v>
      </c>
      <c r="G84" s="49"/>
      <c r="H84" s="43">
        <f>F84*G84</f>
        <v>0</v>
      </c>
      <c r="I84" s="44"/>
      <c r="J84" s="43">
        <f>H84*I84</f>
        <v>0</v>
      </c>
      <c r="K84" s="45">
        <f>SUM(H84,J84)</f>
        <v>0</v>
      </c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</row>
    <row r="85" spans="1:11" ht="30" customHeight="1" thickBot="1">
      <c r="A85" s="179"/>
      <c r="B85" s="174" t="s">
        <v>9</v>
      </c>
      <c r="C85" s="175"/>
      <c r="D85" s="175"/>
      <c r="E85" s="175"/>
      <c r="F85" s="175"/>
      <c r="G85" s="176"/>
      <c r="H85" s="113">
        <f>SUM(H81:H84)</f>
        <v>0</v>
      </c>
      <c r="I85" s="113"/>
      <c r="J85" s="113">
        <f>SUM(J81:J84)</f>
        <v>0</v>
      </c>
      <c r="K85" s="105">
        <f>SUM(K81:K84)</f>
        <v>0</v>
      </c>
    </row>
    <row r="86" spans="1:11" ht="30" customHeight="1">
      <c r="A86" s="177">
        <v>12</v>
      </c>
      <c r="B86" s="171" t="s">
        <v>40</v>
      </c>
      <c r="C86" s="172"/>
      <c r="D86" s="172"/>
      <c r="E86" s="172"/>
      <c r="F86" s="172"/>
      <c r="G86" s="172"/>
      <c r="H86" s="172"/>
      <c r="I86" s="172"/>
      <c r="J86" s="172"/>
      <c r="K86" s="173"/>
    </row>
    <row r="87" spans="1:120" s="53" customFormat="1" ht="26.25" customHeight="1">
      <c r="A87" s="180"/>
      <c r="B87" s="95" t="s">
        <v>34</v>
      </c>
      <c r="C87" s="92"/>
      <c r="D87" s="87"/>
      <c r="E87" s="55" t="s">
        <v>32</v>
      </c>
      <c r="F87" s="90">
        <v>51206.15</v>
      </c>
      <c r="G87" s="82"/>
      <c r="H87" s="83">
        <f>F87*G87</f>
        <v>0</v>
      </c>
      <c r="I87" s="84"/>
      <c r="J87" s="83">
        <f>H87*I87</f>
        <v>0</v>
      </c>
      <c r="K87" s="85">
        <f>SUM(H87,J87)</f>
        <v>0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</row>
    <row r="88" spans="1:120" s="53" customFormat="1" ht="26.25" customHeight="1">
      <c r="A88" s="180"/>
      <c r="B88" s="91" t="s">
        <v>35</v>
      </c>
      <c r="C88" s="92"/>
      <c r="D88" s="87"/>
      <c r="E88" s="55" t="s">
        <v>32</v>
      </c>
      <c r="F88" s="56">
        <v>948000</v>
      </c>
      <c r="G88" s="82"/>
      <c r="H88" s="83">
        <f>F88*G88</f>
        <v>0</v>
      </c>
      <c r="I88" s="84"/>
      <c r="J88" s="83">
        <f>H88*I88</f>
        <v>0</v>
      </c>
      <c r="K88" s="85">
        <f>SUM(H88,J88)</f>
        <v>0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</row>
    <row r="89" spans="1:120" s="53" customFormat="1" ht="26.25" customHeight="1">
      <c r="A89" s="180"/>
      <c r="B89" s="91" t="s">
        <v>36</v>
      </c>
      <c r="C89" s="92"/>
      <c r="D89" s="87"/>
      <c r="E89" s="55" t="s">
        <v>32</v>
      </c>
      <c r="F89" s="56">
        <v>225900</v>
      </c>
      <c r="G89" s="82"/>
      <c r="H89" s="83">
        <f>F89*G89</f>
        <v>0</v>
      </c>
      <c r="I89" s="84"/>
      <c r="J89" s="83">
        <f>H89*I89</f>
        <v>0</v>
      </c>
      <c r="K89" s="85">
        <f>SUM(H89,J89)</f>
        <v>0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</row>
    <row r="90" spans="1:120" s="53" customFormat="1" ht="26.25" customHeight="1">
      <c r="A90" s="180"/>
      <c r="B90" s="91" t="s">
        <v>30</v>
      </c>
      <c r="C90" s="92"/>
      <c r="D90" s="87"/>
      <c r="E90" s="55" t="s">
        <v>32</v>
      </c>
      <c r="F90" s="56">
        <v>30044</v>
      </c>
      <c r="G90" s="82"/>
      <c r="H90" s="83">
        <f>F90*G90</f>
        <v>0</v>
      </c>
      <c r="I90" s="84"/>
      <c r="J90" s="83">
        <f>H90*I90</f>
        <v>0</v>
      </c>
      <c r="K90" s="85">
        <f>SUM(H90,J90)</f>
        <v>0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</row>
    <row r="91" spans="1:120" s="76" customFormat="1" ht="26.25" customHeight="1">
      <c r="A91" s="180"/>
      <c r="B91" s="96" t="s">
        <v>37</v>
      </c>
      <c r="C91" s="94"/>
      <c r="D91" s="38"/>
      <c r="E91" s="47" t="s">
        <v>32</v>
      </c>
      <c r="F91" s="97">
        <v>3291</v>
      </c>
      <c r="G91" s="49"/>
      <c r="H91" s="43">
        <f>F91*G91</f>
        <v>0</v>
      </c>
      <c r="I91" s="44"/>
      <c r="J91" s="43">
        <f>H91*I91</f>
        <v>0</v>
      </c>
      <c r="K91" s="45">
        <f>SUM(H91,J91)</f>
        <v>0</v>
      </c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</row>
    <row r="92" spans="1:11" ht="30" customHeight="1" thickBot="1">
      <c r="A92" s="179"/>
      <c r="B92" s="174" t="s">
        <v>9</v>
      </c>
      <c r="C92" s="175"/>
      <c r="D92" s="175"/>
      <c r="E92" s="175"/>
      <c r="F92" s="175"/>
      <c r="G92" s="176"/>
      <c r="H92" s="113">
        <f>SUM(H87:H91)</f>
        <v>0</v>
      </c>
      <c r="I92" s="113"/>
      <c r="J92" s="113">
        <f>SUM(J87:J91)</f>
        <v>0</v>
      </c>
      <c r="K92" s="105">
        <f>SUM(K87:K91)</f>
        <v>0</v>
      </c>
    </row>
    <row r="93" spans="1:11" ht="30" customHeight="1">
      <c r="A93" s="177">
        <v>13</v>
      </c>
      <c r="B93" s="171" t="s">
        <v>39</v>
      </c>
      <c r="C93" s="172"/>
      <c r="D93" s="172"/>
      <c r="E93" s="172"/>
      <c r="F93" s="172"/>
      <c r="G93" s="172"/>
      <c r="H93" s="172"/>
      <c r="I93" s="172"/>
      <c r="J93" s="172"/>
      <c r="K93" s="173"/>
    </row>
    <row r="94" spans="1:120" s="53" customFormat="1" ht="32.25" customHeight="1">
      <c r="A94" s="180"/>
      <c r="B94" s="95" t="s">
        <v>34</v>
      </c>
      <c r="C94" s="92"/>
      <c r="D94" s="87"/>
      <c r="E94" s="55" t="s">
        <v>32</v>
      </c>
      <c r="F94" s="90">
        <v>159885.15</v>
      </c>
      <c r="G94" s="82"/>
      <c r="H94" s="83">
        <f>F94*G94</f>
        <v>0</v>
      </c>
      <c r="I94" s="84"/>
      <c r="J94" s="83">
        <f>H94*I94</f>
        <v>0</v>
      </c>
      <c r="K94" s="85">
        <f>SUM(H94,J94)</f>
        <v>0</v>
      </c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</row>
    <row r="95" spans="1:120" s="53" customFormat="1" ht="32.25" customHeight="1">
      <c r="A95" s="180"/>
      <c r="B95" s="91" t="s">
        <v>36</v>
      </c>
      <c r="C95" s="92"/>
      <c r="D95" s="87"/>
      <c r="E95" s="55" t="s">
        <v>32</v>
      </c>
      <c r="F95" s="56">
        <v>213480</v>
      </c>
      <c r="G95" s="82"/>
      <c r="H95" s="83">
        <f>F95*G95</f>
        <v>0</v>
      </c>
      <c r="I95" s="84"/>
      <c r="J95" s="83">
        <f>H95*I95</f>
        <v>0</v>
      </c>
      <c r="K95" s="107">
        <f>SUM(H95,J95)</f>
        <v>0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</row>
    <row r="96" spans="1:120" s="53" customFormat="1" ht="32.25" customHeight="1">
      <c r="A96" s="180"/>
      <c r="B96" s="91" t="s">
        <v>30</v>
      </c>
      <c r="C96" s="92"/>
      <c r="D96" s="87"/>
      <c r="E96" s="55" t="s">
        <v>32</v>
      </c>
      <c r="F96" s="56">
        <v>11844</v>
      </c>
      <c r="G96" s="82"/>
      <c r="H96" s="83">
        <f>F96*G96</f>
        <v>0</v>
      </c>
      <c r="I96" s="84"/>
      <c r="J96" s="83">
        <f>H96*I96</f>
        <v>0</v>
      </c>
      <c r="K96" s="107">
        <f>SUM(H96,J96)</f>
        <v>0</v>
      </c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</row>
    <row r="97" spans="1:120" s="76" customFormat="1" ht="32.25" customHeight="1">
      <c r="A97" s="180"/>
      <c r="B97" s="96" t="s">
        <v>37</v>
      </c>
      <c r="C97" s="94"/>
      <c r="D97" s="38"/>
      <c r="E97" s="47" t="s">
        <v>32</v>
      </c>
      <c r="F97" s="97">
        <v>1507.5</v>
      </c>
      <c r="G97" s="49"/>
      <c r="H97" s="43">
        <f>F97*G97</f>
        <v>0</v>
      </c>
      <c r="I97" s="44"/>
      <c r="J97" s="43">
        <f>H97*I97</f>
        <v>0</v>
      </c>
      <c r="K97" s="45">
        <f>SUM(H97,J97)</f>
        <v>0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</row>
    <row r="98" spans="1:11" ht="30" customHeight="1" thickBot="1">
      <c r="A98" s="179"/>
      <c r="B98" s="174" t="s">
        <v>9</v>
      </c>
      <c r="C98" s="175"/>
      <c r="D98" s="175"/>
      <c r="E98" s="175"/>
      <c r="F98" s="175"/>
      <c r="G98" s="176"/>
      <c r="H98" s="113">
        <f>SUM(H94:H97)</f>
        <v>0</v>
      </c>
      <c r="I98" s="113"/>
      <c r="J98" s="113">
        <f>SUM(J94:J97)</f>
        <v>0</v>
      </c>
      <c r="K98" s="105">
        <f>SUM(K94:K97)</f>
        <v>0</v>
      </c>
    </row>
    <row r="99" spans="1:11" ht="30" customHeight="1">
      <c r="A99" s="177">
        <v>14</v>
      </c>
      <c r="B99" s="171" t="s">
        <v>41</v>
      </c>
      <c r="C99" s="172"/>
      <c r="D99" s="172"/>
      <c r="E99" s="172"/>
      <c r="F99" s="172"/>
      <c r="G99" s="172"/>
      <c r="H99" s="172"/>
      <c r="I99" s="172"/>
      <c r="J99" s="172"/>
      <c r="K99" s="173"/>
    </row>
    <row r="100" spans="1:120" s="53" customFormat="1" ht="36.75" customHeight="1">
      <c r="A100" s="180"/>
      <c r="B100" s="95" t="s">
        <v>34</v>
      </c>
      <c r="C100" s="92"/>
      <c r="D100" s="87"/>
      <c r="E100" s="55" t="s">
        <v>32</v>
      </c>
      <c r="F100" s="90">
        <v>66960.86</v>
      </c>
      <c r="G100" s="82"/>
      <c r="H100" s="83">
        <f>F100*G100</f>
        <v>0</v>
      </c>
      <c r="I100" s="84"/>
      <c r="J100" s="83">
        <f>H100*I100</f>
        <v>0</v>
      </c>
      <c r="K100" s="85">
        <f>SUM(H100,J100)</f>
        <v>0</v>
      </c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</row>
    <row r="101" spans="1:120" s="53" customFormat="1" ht="36.75" customHeight="1">
      <c r="A101" s="180"/>
      <c r="B101" s="91" t="s">
        <v>35</v>
      </c>
      <c r="C101" s="92"/>
      <c r="D101" s="87"/>
      <c r="E101" s="55" t="s">
        <v>32</v>
      </c>
      <c r="F101" s="56">
        <v>652442.8</v>
      </c>
      <c r="G101" s="82"/>
      <c r="H101" s="83">
        <f>F101*G101</f>
        <v>0</v>
      </c>
      <c r="I101" s="84"/>
      <c r="J101" s="83">
        <f>H101*I101</f>
        <v>0</v>
      </c>
      <c r="K101" s="85">
        <f>SUM(H101,J101)</f>
        <v>0</v>
      </c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</row>
    <row r="102" spans="1:120" s="53" customFormat="1" ht="36.75" customHeight="1">
      <c r="A102" s="180"/>
      <c r="B102" s="91" t="s">
        <v>36</v>
      </c>
      <c r="C102" s="92"/>
      <c r="D102" s="87"/>
      <c r="E102" s="55" t="s">
        <v>32</v>
      </c>
      <c r="F102" s="56">
        <v>114480</v>
      </c>
      <c r="G102" s="82"/>
      <c r="H102" s="83">
        <f>F102*G102</f>
        <v>0</v>
      </c>
      <c r="I102" s="84"/>
      <c r="J102" s="83">
        <f>H102*I102</f>
        <v>0</v>
      </c>
      <c r="K102" s="85">
        <f>SUM(H102,J102)</f>
        <v>0</v>
      </c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</row>
    <row r="103" spans="1:120" s="53" customFormat="1" ht="36.75" customHeight="1">
      <c r="A103" s="180"/>
      <c r="B103" s="91" t="s">
        <v>30</v>
      </c>
      <c r="C103" s="92"/>
      <c r="D103" s="87"/>
      <c r="E103" s="55" t="s">
        <v>32</v>
      </c>
      <c r="F103" s="56">
        <v>34274</v>
      </c>
      <c r="G103" s="82"/>
      <c r="H103" s="83">
        <f>F103*G103</f>
        <v>0</v>
      </c>
      <c r="I103" s="84"/>
      <c r="J103" s="83">
        <f>H103*I103</f>
        <v>0</v>
      </c>
      <c r="K103" s="85">
        <f>SUM(H103,J103)</f>
        <v>0</v>
      </c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</row>
    <row r="104" spans="1:120" s="76" customFormat="1" ht="36.75" customHeight="1">
      <c r="A104" s="180"/>
      <c r="B104" s="96" t="s">
        <v>37</v>
      </c>
      <c r="C104" s="94"/>
      <c r="D104" s="38"/>
      <c r="E104" s="47" t="s">
        <v>32</v>
      </c>
      <c r="F104" s="93">
        <v>2767</v>
      </c>
      <c r="G104" s="49"/>
      <c r="H104" s="43">
        <f>F104*G104</f>
        <v>0</v>
      </c>
      <c r="I104" s="44"/>
      <c r="J104" s="43">
        <f>H104*I104</f>
        <v>0</v>
      </c>
      <c r="K104" s="85">
        <f>SUM(H104,J104)</f>
        <v>0</v>
      </c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</row>
    <row r="105" spans="1:11" ht="30" customHeight="1" thickBot="1">
      <c r="A105" s="179"/>
      <c r="B105" s="174" t="s">
        <v>9</v>
      </c>
      <c r="C105" s="175"/>
      <c r="D105" s="175"/>
      <c r="E105" s="175"/>
      <c r="F105" s="175"/>
      <c r="G105" s="176"/>
      <c r="H105" s="113">
        <f>SUM(H100:H104)</f>
        <v>0</v>
      </c>
      <c r="I105" s="113"/>
      <c r="J105" s="113">
        <f>SUM(J100:J104)</f>
        <v>0</v>
      </c>
      <c r="K105" s="105">
        <f>SUM(K100:K104)</f>
        <v>0</v>
      </c>
    </row>
    <row r="106" spans="1:11" ht="30" customHeight="1">
      <c r="A106" s="177">
        <v>15</v>
      </c>
      <c r="B106" s="171" t="s">
        <v>51</v>
      </c>
      <c r="C106" s="172"/>
      <c r="D106" s="172"/>
      <c r="E106" s="172"/>
      <c r="F106" s="172"/>
      <c r="G106" s="172"/>
      <c r="H106" s="172"/>
      <c r="I106" s="172"/>
      <c r="J106" s="172"/>
      <c r="K106" s="173"/>
    </row>
    <row r="107" spans="1:120" s="53" customFormat="1" ht="36" customHeight="1">
      <c r="A107" s="180"/>
      <c r="B107" s="95" t="s">
        <v>34</v>
      </c>
      <c r="C107" s="92"/>
      <c r="D107" s="87"/>
      <c r="E107" s="55" t="s">
        <v>32</v>
      </c>
      <c r="F107" s="90">
        <v>10891.1</v>
      </c>
      <c r="G107" s="82"/>
      <c r="H107" s="83">
        <f>F107*G107</f>
        <v>0</v>
      </c>
      <c r="I107" s="84"/>
      <c r="J107" s="83">
        <f>H107*I107</f>
        <v>0</v>
      </c>
      <c r="K107" s="85">
        <f>SUM(H107,J107)</f>
        <v>0</v>
      </c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</row>
    <row r="108" spans="1:120" s="53" customFormat="1" ht="36" customHeight="1">
      <c r="A108" s="180"/>
      <c r="B108" s="91" t="s">
        <v>30</v>
      </c>
      <c r="C108" s="92"/>
      <c r="D108" s="87"/>
      <c r="E108" s="55" t="s">
        <v>32</v>
      </c>
      <c r="F108" s="56">
        <v>4080</v>
      </c>
      <c r="G108" s="82"/>
      <c r="H108" s="43">
        <f>SUM(E108,G108)</f>
        <v>0</v>
      </c>
      <c r="I108" s="106"/>
      <c r="J108" s="83">
        <f>H108*I108</f>
        <v>0</v>
      </c>
      <c r="K108" s="45">
        <f>SUM(H108,J108)</f>
        <v>0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</row>
    <row r="109" spans="1:120" s="76" customFormat="1" ht="36" customHeight="1">
      <c r="A109" s="180"/>
      <c r="B109" s="96" t="s">
        <v>37</v>
      </c>
      <c r="C109" s="94"/>
      <c r="D109" s="38"/>
      <c r="E109" s="47" t="s">
        <v>32</v>
      </c>
      <c r="F109" s="88">
        <v>272.5</v>
      </c>
      <c r="G109" s="49"/>
      <c r="H109" s="43">
        <f>F109*G109</f>
        <v>0</v>
      </c>
      <c r="I109" s="44"/>
      <c r="J109" s="83">
        <f>H109*I109</f>
        <v>0</v>
      </c>
      <c r="K109" s="45">
        <f>SUM(H109,J109)</f>
        <v>0</v>
      </c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</row>
    <row r="110" spans="1:11" ht="30" customHeight="1" thickBot="1">
      <c r="A110" s="179"/>
      <c r="B110" s="174" t="s">
        <v>9</v>
      </c>
      <c r="C110" s="175"/>
      <c r="D110" s="175"/>
      <c r="E110" s="175"/>
      <c r="F110" s="175"/>
      <c r="G110" s="176"/>
      <c r="H110" s="113">
        <f>SUM(H107:H109)</f>
        <v>0</v>
      </c>
      <c r="I110" s="113"/>
      <c r="J110" s="113">
        <f>SUM(J107:J109)</f>
        <v>0</v>
      </c>
      <c r="K110" s="105">
        <f>SUM(K107:K109)</f>
        <v>0</v>
      </c>
    </row>
    <row r="111" spans="1:11" ht="30" customHeight="1" thickBot="1">
      <c r="A111" s="149" t="s">
        <v>11</v>
      </c>
      <c r="B111" s="150"/>
      <c r="C111" s="150"/>
      <c r="D111" s="150"/>
      <c r="E111" s="150"/>
      <c r="F111" s="150"/>
      <c r="G111" s="150"/>
      <c r="H111" s="150"/>
      <c r="I111" s="151"/>
      <c r="J111" s="147">
        <f>H21+H28+H35+H41+H47+H54+H60+H66+H72+H79+H85+H92+H98+H105+H110</f>
        <v>0</v>
      </c>
      <c r="K111" s="148"/>
    </row>
    <row r="112" spans="1:11" ht="30" customHeight="1" thickBot="1">
      <c r="A112" s="149" t="s">
        <v>23</v>
      </c>
      <c r="B112" s="150"/>
      <c r="C112" s="150"/>
      <c r="D112" s="150"/>
      <c r="E112" s="150"/>
      <c r="F112" s="150"/>
      <c r="G112" s="150"/>
      <c r="H112" s="150"/>
      <c r="I112" s="151"/>
      <c r="J112" s="147">
        <f>J21+J28+J35+J41+J47+J54+J60+J66+J72+J79+J85+J92+J98+J105+J110</f>
        <v>0</v>
      </c>
      <c r="K112" s="148"/>
    </row>
    <row r="113" spans="1:11" ht="30" customHeight="1" thickBot="1">
      <c r="A113" s="149" t="s">
        <v>10</v>
      </c>
      <c r="B113" s="150"/>
      <c r="C113" s="150"/>
      <c r="D113" s="150"/>
      <c r="E113" s="150"/>
      <c r="F113" s="150"/>
      <c r="G113" s="150"/>
      <c r="H113" s="150"/>
      <c r="I113" s="151"/>
      <c r="J113" s="147">
        <f>K21+K28+K35+K41+K47+K54+K60+K66+K72+K79+K85+K92+K98+K105+K110</f>
        <v>0</v>
      </c>
      <c r="K113" s="148"/>
    </row>
    <row r="114" spans="1:6" ht="18.75" customHeight="1">
      <c r="A114" s="27"/>
      <c r="B114" s="3"/>
      <c r="C114" s="3"/>
      <c r="D114" s="3"/>
      <c r="E114" s="5"/>
      <c r="F114" s="34"/>
    </row>
    <row r="115" spans="1:120" s="12" customFormat="1" ht="15.75">
      <c r="A115" s="28"/>
      <c r="B115" s="31" t="s">
        <v>7</v>
      </c>
      <c r="C115" s="18"/>
      <c r="D115" s="22" t="s">
        <v>8</v>
      </c>
      <c r="E115" s="10"/>
      <c r="F115" s="35"/>
      <c r="G115" s="11"/>
      <c r="H115" s="121"/>
      <c r="I115" s="121"/>
      <c r="J115" s="121"/>
      <c r="K115" s="121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</row>
    <row r="116" spans="1:120" s="12" customFormat="1" ht="15.75">
      <c r="A116" s="29"/>
      <c r="B116" s="13"/>
      <c r="C116" s="13"/>
      <c r="D116" s="13"/>
      <c r="E116" s="14"/>
      <c r="F116" s="36"/>
      <c r="G116" s="153" t="s">
        <v>6</v>
      </c>
      <c r="H116" s="153"/>
      <c r="I116" s="153"/>
      <c r="J116" s="153"/>
      <c r="K116" s="153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</row>
    <row r="117" spans="1:120" s="12" customFormat="1" ht="15.75">
      <c r="A117" s="29"/>
      <c r="B117" s="15"/>
      <c r="C117" s="15"/>
      <c r="D117" s="13"/>
      <c r="E117" s="152"/>
      <c r="F117" s="36"/>
      <c r="G117" s="154"/>
      <c r="H117" s="154"/>
      <c r="I117" s="154"/>
      <c r="J117" s="154"/>
      <c r="K117" s="15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</row>
    <row r="118" spans="1:120" s="12" customFormat="1" ht="15.75">
      <c r="A118" s="29"/>
      <c r="B118" s="15"/>
      <c r="C118" s="15"/>
      <c r="D118" s="13"/>
      <c r="E118" s="152"/>
      <c r="F118" s="36"/>
      <c r="G118" s="155"/>
      <c r="H118" s="155"/>
      <c r="I118" s="155"/>
      <c r="J118" s="155"/>
      <c r="K118" s="155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</row>
    <row r="119" spans="1:120" s="12" customFormat="1" ht="15.75">
      <c r="A119" s="29"/>
      <c r="B119" s="13"/>
      <c r="C119" s="13"/>
      <c r="D119" s="13"/>
      <c r="E119" s="14"/>
      <c r="F119" s="36"/>
      <c r="G119" s="11"/>
      <c r="H119" s="121"/>
      <c r="I119" s="121"/>
      <c r="J119" s="121"/>
      <c r="K119" s="121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</row>
    <row r="120" ht="12.75">
      <c r="J120" s="122"/>
    </row>
  </sheetData>
  <sheetProtection deleteColumns="0" deleteRows="0"/>
  <mergeCells count="68">
    <mergeCell ref="A106:A110"/>
    <mergeCell ref="B106:K106"/>
    <mergeCell ref="B110:G110"/>
    <mergeCell ref="A93:A98"/>
    <mergeCell ref="B93:K93"/>
    <mergeCell ref="B98:G98"/>
    <mergeCell ref="A99:A105"/>
    <mergeCell ref="B99:K99"/>
    <mergeCell ref="B105:G105"/>
    <mergeCell ref="A80:A85"/>
    <mergeCell ref="B80:K80"/>
    <mergeCell ref="B85:G85"/>
    <mergeCell ref="A86:A92"/>
    <mergeCell ref="B86:K86"/>
    <mergeCell ref="B92:G92"/>
    <mergeCell ref="A67:A72"/>
    <mergeCell ref="B67:K67"/>
    <mergeCell ref="B72:G72"/>
    <mergeCell ref="A73:A79"/>
    <mergeCell ref="B73:K73"/>
    <mergeCell ref="B79:G79"/>
    <mergeCell ref="A55:A60"/>
    <mergeCell ref="B55:K55"/>
    <mergeCell ref="B60:G60"/>
    <mergeCell ref="A61:A66"/>
    <mergeCell ref="B61:K61"/>
    <mergeCell ref="B66:G66"/>
    <mergeCell ref="A48:A54"/>
    <mergeCell ref="B21:G21"/>
    <mergeCell ref="B28:G28"/>
    <mergeCell ref="B35:G35"/>
    <mergeCell ref="B41:G41"/>
    <mergeCell ref="B42:K42"/>
    <mergeCell ref="B47:G47"/>
    <mergeCell ref="B48:K48"/>
    <mergeCell ref="B54:G54"/>
    <mergeCell ref="B36:K36"/>
    <mergeCell ref="A15:A21"/>
    <mergeCell ref="A22:A28"/>
    <mergeCell ref="A29:A35"/>
    <mergeCell ref="A36:A41"/>
    <mergeCell ref="A42:A47"/>
    <mergeCell ref="B15:K15"/>
    <mergeCell ref="B22:K22"/>
    <mergeCell ref="B29:K29"/>
    <mergeCell ref="J112:K112"/>
    <mergeCell ref="A111:I111"/>
    <mergeCell ref="A112:I112"/>
    <mergeCell ref="J113:K113"/>
    <mergeCell ref="J111:K111"/>
    <mergeCell ref="E117:E118"/>
    <mergeCell ref="G116:K116"/>
    <mergeCell ref="G117:K118"/>
    <mergeCell ref="A113:I113"/>
    <mergeCell ref="A12:B12"/>
    <mergeCell ref="H10:K10"/>
    <mergeCell ref="G8:K8"/>
    <mergeCell ref="H9:K9"/>
    <mergeCell ref="H11:K11"/>
    <mergeCell ref="H12:K12"/>
    <mergeCell ref="A1:K2"/>
    <mergeCell ref="A4:K5"/>
    <mergeCell ref="A9:B9"/>
    <mergeCell ref="A11:B11"/>
    <mergeCell ref="G7:K7"/>
    <mergeCell ref="A7:C7"/>
    <mergeCell ref="A8:C8"/>
    <mergeCell ref="A10:B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H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2014-01-30T12:38:11Z</cp:lastPrinted>
  <dcterms:created xsi:type="dcterms:W3CDTF">2013-07-24T11:49:32Z</dcterms:created>
  <dcterms:modified xsi:type="dcterms:W3CDTF">2014-02-04T14:27:35Z</dcterms:modified>
  <cp:category/>
  <cp:version/>
  <cp:contentType/>
  <cp:contentStatus/>
</cp:coreProperties>
</file>