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<sst xmlns="http://schemas.openxmlformats.org/spreadsheetml/2006/main" count="46" uniqueCount="45">
  <si>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Партија</t>
  </si>
  <si>
    <t>ЈКЛ</t>
  </si>
  <si>
    <t>Предмет набавке (заштићено име лека)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</si>
  <si>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</si>
  <si>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</si>
  <si>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</si>
  <si>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</si>
  <si>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</si>
  <si>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</si>
  <si>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</si>
  <si>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</si>
  <si>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</si>
  <si>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1 УГОВОРА - СПЕЦИФИКАЦИЈА ЛЕКОВА СА ЦЕНАМА</t>
  </si>
  <si>
    <t>PHOENIX PHARMA D.O.O.</t>
  </si>
  <si>
    <t>prašak za rastvor za infuziju i/ili koncentrat za rastvor za infuziju</t>
  </si>
  <si>
    <t>4 mg/5ml</t>
  </si>
  <si>
    <t>Jачина лека</t>
  </si>
  <si>
    <t>ACTAVIS ITALY S.P.A</t>
  </si>
  <si>
    <t>bočica i/ili liobočica</t>
  </si>
  <si>
    <t>zoledronska
kiselina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</si>
  <si>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</si>
  <si>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</si>
  <si>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</si>
  <si>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</si>
  <si>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</si>
  <si>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</si>
  <si>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</si>
  <si>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</si>
  <si>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404-1-110/15-98</t>
  </si>
  <si>
    <t>0059010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</si>
  <si>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</si>
  <si>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</si>
  <si>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</si>
  <si>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</si>
  <si>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</si>
  <si>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</si>
  <si>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</si>
  <si>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</si>
  <si>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</si>
  <si>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</si>
  <si>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 xml:space="preserve">Лекови са Ц Листе лекова за период од 6 месеци </t>
  </si>
  <si>
    <t>Шифра из ОРН</t>
  </si>
  <si>
    <t>Број понуда</t>
  </si>
  <si>
    <t>Критеријум</t>
  </si>
  <si>
    <t>Најнижа понуђена цена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</si>
</sst>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3" fontId="46" fillId="0" borderId="1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vertical="center" wrapText="1"/>
    </xf>
    <xf numFmtId="4" fontId="47" fillId="0" borderId="22" xfId="0" applyNumberFormat="1" applyFont="1" applyFill="1" applyBorder="1" applyAlignment="1">
      <alignment vertical="center" wrapText="1"/>
    </xf>
    <xf numFmtId="4" fontId="47" fillId="0" borderId="21" xfId="0" applyNumberFormat="1" applyFont="1" applyFill="1" applyBorder="1" applyAlignment="1">
      <alignment vertical="center" wrapText="1"/>
    </xf>
    <xf numFmtId="3" fontId="47" fillId="0" borderId="23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7" fillId="0" borderId="24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25" xfId="0" applyFont="1" applyBorder="1" applyAlignment="1">
      <alignment horizontal="right" vertical="center" wrapText="1"/>
    </xf>
    <xf numFmtId="0" fontId="43" fillId="0" borderId="26" xfId="0" applyFont="1" applyBorder="1" applyAlignment="1">
      <alignment horizontal="right" vertical="center" wrapText="1"/>
    </xf>
    <xf numFmtId="0" fontId="43" fillId="0" borderId="27" xfId="0" applyFont="1" applyBorder="1" applyAlignment="1">
      <alignment horizontal="right" vertical="center" wrapText="1"/>
    </xf>
    <xf numFmtId="0" fontId="43" fillId="0" borderId="28" xfId="0" applyFont="1" applyBorder="1" applyAlignment="1">
      <alignment horizontal="right" vertical="center" wrapText="1"/>
    </xf>
    <xf numFmtId="0" fontId="43" fillId="0" borderId="29" xfId="0" applyFont="1" applyBorder="1" applyAlignment="1">
      <alignment horizontal="right" vertical="center" wrapText="1"/>
    </xf>
    <xf numFmtId="0" fontId="43" fillId="0" borderId="14" xfId="0" applyFont="1" applyBorder="1" applyAlignment="1">
      <alignment horizontal="right" vertical="center" wrapText="1"/>
    </xf>
    <xf numFmtId="4" fontId="47" fillId="0" borderId="23" xfId="0" applyNumberFormat="1" applyFont="1" applyFill="1" applyBorder="1" applyAlignment="1">
      <alignment horizontal="center" vertical="center" wrapText="1"/>
    </xf>
    <xf numFmtId="4" fontId="47" fillId="0" borderId="22" xfId="0" applyNumberFormat="1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H7" sqref="H7"/>
    </sheetView>
  </sheetViews>
  <sheetFormatPr defaultColWidth="9.140625" defaultRowHeight="15"/>
  <cols>
    <col min="1" max="2" width="9.140625" style="9" customWidth="1"/>
    <col min="3" max="3" width="16.7109375" style="9" customWidth="1"/>
    <col min="4" max="4" width="14.8515625" style="9" customWidth="1"/>
    <col min="5" max="5" width="9.140625" style="9" customWidth="1"/>
    <col min="6" max="6" width="11.421875" style="9" customWidth="1"/>
    <col min="7" max="7" width="10.00390625" style="9" customWidth="1"/>
    <col min="8" max="8" width="11.28125" style="9" customWidth="1"/>
    <col min="9" max="9" width="1.421875" style="9" hidden="1" customWidth="1"/>
    <col min="10" max="10" width="10.8515625" style="9" customWidth="1"/>
    <col min="11" max="11" width="13.421875" style="9" hidden="1" customWidth="1"/>
    <col min="12" max="12" width="16.28125" style="9" customWidth="1"/>
    <col min="13" max="13" width="17.57421875" style="9" hidden="1" customWidth="1"/>
    <col min="14" max="16384" width="9.140625" style="9" customWidth="1"/>
  </cols>
  <sheetData>
    <row r="2" spans="1:13" ht="12.75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13.5" thickBot="1"/>
    <row r="6" spans="1:13" ht="53.25" customHeight="1" thickTop="1">
      <c r="A6" s="24" t="s">
        <v>0</v>
      </c>
      <c r="B6" s="2" t="s">
        <v>1</v>
      </c>
      <c r="C6" s="2" t="s">
        <v>2</v>
      </c>
      <c r="D6" s="2" t="s">
        <v>3</v>
      </c>
      <c r="E6" s="2" t="s">
        <v>16</v>
      </c>
      <c r="F6" s="2" t="s">
        <v>4</v>
      </c>
      <c r="G6" s="3" t="s">
        <v>5</v>
      </c>
      <c r="H6" s="2" t="s">
        <v>6</v>
      </c>
      <c r="I6" s="4" t="s">
        <v>7</v>
      </c>
      <c r="J6" s="2" t="s">
        <v>8</v>
      </c>
      <c r="K6" s="5" t="s">
        <v>9</v>
      </c>
      <c r="L6" s="6" t="s">
        <v>10</v>
      </c>
      <c r="M6" s="7" t="s">
        <v>11</v>
      </c>
    </row>
    <row r="7" spans="1:13" ht="71.25" customHeight="1">
      <c r="A7" s="23">
        <v>4</v>
      </c>
      <c r="B7" s="19" t="s">
        <v>29</v>
      </c>
      <c r="C7" s="8" t="s">
        <v>19</v>
      </c>
      <c r="D7" s="8" t="s">
        <v>14</v>
      </c>
      <c r="E7" s="8" t="s">
        <v>15</v>
      </c>
      <c r="F7" s="8" t="s">
        <v>17</v>
      </c>
      <c r="G7" s="8" t="s">
        <v>18</v>
      </c>
      <c r="H7" s="8"/>
      <c r="I7" s="10">
        <v>5291.35</v>
      </c>
      <c r="J7" s="10">
        <v>3655.83</v>
      </c>
      <c r="K7" s="10">
        <f>H7*I7</f>
        <v>0</v>
      </c>
      <c r="L7" s="21">
        <f>H7*J7</f>
        <v>0</v>
      </c>
      <c r="M7" s="20">
        <v>3</v>
      </c>
    </row>
    <row r="8" spans="1:13" ht="12.75">
      <c r="A8" s="39" t="s">
        <v>20</v>
      </c>
      <c r="B8" s="40"/>
      <c r="C8" s="40"/>
      <c r="D8" s="40"/>
      <c r="E8" s="40"/>
      <c r="F8" s="40"/>
      <c r="G8" s="40"/>
      <c r="H8" s="40"/>
      <c r="I8" s="40"/>
      <c r="J8" s="40"/>
      <c r="K8" s="41"/>
      <c r="L8" s="21">
        <f>L7</f>
        <v>0</v>
      </c>
      <c r="M8" s="20"/>
    </row>
    <row r="9" spans="1:13" ht="12.75">
      <c r="A9" s="39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1"/>
      <c r="L9" s="21">
        <f>L8*0.1</f>
        <v>0</v>
      </c>
      <c r="M9" s="20"/>
    </row>
    <row r="10" spans="1:13" ht="13.5" thickBot="1">
      <c r="A10" s="36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8"/>
      <c r="L10" s="22">
        <f>L9+L8</f>
        <v>0</v>
      </c>
      <c r="M10" s="20"/>
    </row>
    <row r="11" ht="13.5" thickTop="1"/>
  </sheetData>
  <sheetProtection/>
  <mergeCells count="5">
    <mergeCell ref="A2:M2"/>
    <mergeCell ref="A3:M3"/>
    <mergeCell ref="A10:K10"/>
    <mergeCell ref="A9:K9"/>
    <mergeCell ref="A8:K8"/>
  </mergeCells>
  <printOptions/>
  <pageMargins left="0.7" right="0.7" top="0.75" bottom="0.75" header="0.3" footer="0.3"/>
  <pageSetup orientation="portrait" r:id="rId1"/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8" t="s">
        <v>23</v>
      </c>
      <c r="C2" s="18"/>
      <c r="D2" s="18"/>
      <c r="E2" s="18" t="s">
        <v>13</v>
      </c>
    </row>
    <row r="4" ht="15" thickBot="1"/>
    <row r="5" spans="2:7" ht="24.75" thickBot="1">
      <c r="B5" s="11" t="s">
        <v>30</v>
      </c>
      <c r="C5" s="12" t="s">
        <v>28</v>
      </c>
      <c r="E5" s="26" t="s">
        <v>24</v>
      </c>
      <c r="F5" s="27" t="s">
        <v>25</v>
      </c>
      <c r="G5" s="28" t="s">
        <v>26</v>
      </c>
    </row>
    <row r="6" spans="2:7" ht="15" thickBot="1">
      <c r="B6" s="13"/>
      <c r="C6" s="14"/>
      <c r="E6" s="29">
        <f>SUBTOTAL(9,Sheet1!K7)</f>
        <v>0</v>
      </c>
      <c r="F6" s="30">
        <f>SUBTOTAL(9,Sheet1!L7)</f>
        <v>0</v>
      </c>
      <c r="G6" s="31">
        <f>F6*1.1</f>
        <v>0</v>
      </c>
    </row>
    <row r="7" spans="2:7" ht="24.75" thickBot="1">
      <c r="B7" s="11" t="s">
        <v>31</v>
      </c>
      <c r="C7" s="15" t="s">
        <v>32</v>
      </c>
      <c r="E7" s="42" t="s">
        <v>27</v>
      </c>
      <c r="F7" s="43"/>
      <c r="G7" s="44"/>
    </row>
    <row r="8" spans="2:7" ht="15" thickBot="1">
      <c r="B8" s="13"/>
      <c r="C8" s="14"/>
      <c r="E8" s="32">
        <f>E6/1000</f>
        <v>0</v>
      </c>
      <c r="F8" s="33">
        <f>F6/1000</f>
        <v>0</v>
      </c>
      <c r="G8" s="34">
        <f>G6/1000</f>
        <v>0</v>
      </c>
    </row>
    <row r="9" spans="2:7" ht="15">
      <c r="B9" s="11" t="s">
        <v>33</v>
      </c>
      <c r="C9" s="15" t="s">
        <v>34</v>
      </c>
      <c r="E9" s="14"/>
      <c r="F9" s="14"/>
      <c r="G9" s="13"/>
    </row>
    <row r="10" spans="2:7" ht="14.25">
      <c r="B10" s="13"/>
      <c r="C10" s="14"/>
      <c r="E10" s="14"/>
      <c r="F10" s="14"/>
      <c r="G10" s="13"/>
    </row>
    <row r="11" spans="2:7" ht="15">
      <c r="B11" s="11" t="s">
        <v>35</v>
      </c>
      <c r="C11" s="15" t="s">
        <v>36</v>
      </c>
      <c r="E11" s="14"/>
      <c r="F11" s="14"/>
      <c r="G11" s="13"/>
    </row>
    <row r="12" spans="2:7" ht="14.25">
      <c r="B12" s="13"/>
      <c r="C12" s="14"/>
      <c r="G12" s="13"/>
    </row>
    <row r="13" spans="2:7" ht="15.75">
      <c r="B13" s="11" t="s">
        <v>37</v>
      </c>
      <c r="C13" s="12" t="s">
        <v>38</v>
      </c>
      <c r="E13" s="16" t="s">
        <v>42</v>
      </c>
      <c r="F13" s="25">
        <f>SUBTOTAL(101,Sheet1!M7)</f>
        <v>3</v>
      </c>
      <c r="G13" s="13"/>
    </row>
    <row r="14" spans="2:7" ht="14.25">
      <c r="B14" s="13"/>
      <c r="C14" s="14"/>
      <c r="E14" s="14"/>
      <c r="F14" s="14"/>
      <c r="G14" s="13"/>
    </row>
    <row r="15" spans="2:6" ht="25.5">
      <c r="B15" s="11" t="s">
        <v>39</v>
      </c>
      <c r="C15" s="12" t="s">
        <v>40</v>
      </c>
      <c r="E15" s="16" t="s">
        <v>43</v>
      </c>
      <c r="F15" s="15" t="s">
        <v>44</v>
      </c>
    </row>
    <row r="16" spans="2:3" ht="14.25">
      <c r="B16" s="13"/>
      <c r="C16" s="14"/>
    </row>
    <row r="17" spans="2:3" ht="15">
      <c r="B17" s="11" t="s">
        <v>41</v>
      </c>
      <c r="C17" s="17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2015-12-30T12:00:43Z</dcterms:modified>
  <cp:category/>
  <cp:version/>
  <cp:contentType/>
  <cp:contentStatus/>
</cp:coreProperties>
</file>