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<sst xmlns="http://schemas.openxmlformats.org/spreadsheetml/2006/main" count="48" uniqueCount="47">
  <si>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</si>
  <si>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</si>
  <si>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</si>
  <si>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</si>
  <si>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</si>
  <si>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</si>
  <si>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</si>
  <si>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</si>
  <si>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</si>
  <si>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</si>
  <si>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</si>
  <si>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</si>
  <si>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</si>
  <si>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</si>
  <si>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</si>
  <si>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</si>
  <si>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</si>
  <si>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</si>
  <si>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</si>
  <si>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</si>
  <si>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</si>
  <si>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</si>
  <si>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</si>
  <si>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</si>
  <si>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</si>
  <si>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</si>
  <si>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</si>
  <si>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</si>
  <si>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</si>
  <si>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</si>
  <si>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</si>
  <si>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</si>
  <si>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</si>
  <si>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</si>
  <si>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 xml:space="preserve">Предмет набавке </t>
  </si>
  <si>
    <t>Заштићено име лека</t>
  </si>
  <si>
    <t>Паковање и јачина лека</t>
  </si>
  <si>
    <t>404-1-110/16-11</t>
  </si>
  <si>
    <t>Лекови за биолошку терапију за реуматоидни артритис и Crohn-ову болест и лек rituksimab</t>
  </si>
  <si>
    <t>napunjen injekcioni špric</t>
  </si>
  <si>
    <t>0014221</t>
  </si>
  <si>
    <t>infliksimab - biološki sličan lek</t>
  </si>
  <si>
    <t>INFLECTRA</t>
  </si>
  <si>
    <t>HOSPIRA ENTERPRISES B.V.</t>
  </si>
  <si>
    <t>prašak za koncentrat za rastvor za infuziju</t>
  </si>
  <si>
    <t>bočica po 100 mg</t>
  </si>
  <si>
    <t>FARMALOGIST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</si>
</sst>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2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3" fontId="45" fillId="0" borderId="13" xfId="0" applyNumberFormat="1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" fontId="41" fillId="0" borderId="0" xfId="0" applyNumberFormat="1" applyFont="1" applyAlignment="1">
      <alignment/>
    </xf>
    <xf numFmtId="3" fontId="42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4" fontId="42" fillId="33" borderId="21" xfId="0" applyNumberFormat="1" applyFont="1" applyFill="1" applyBorder="1" applyAlignment="1">
      <alignment horizontal="center" vertical="center" wrapText="1"/>
    </xf>
    <xf numFmtId="4" fontId="42" fillId="35" borderId="2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5" borderId="25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35" borderId="21" xfId="55" applyNumberFormat="1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27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9.140625" style="29" customWidth="1"/>
    <col min="2" max="2" width="9.140625" style="4" customWidth="1"/>
    <col min="3" max="3" width="14.28125" style="36" customWidth="1"/>
    <col min="4" max="4" width="13.28125" style="4" customWidth="1"/>
    <col min="5" max="5" width="13.140625" style="4" customWidth="1"/>
    <col min="6" max="6" width="19.140625" style="4" customWidth="1"/>
    <col min="7" max="7" width="12.57421875" style="4" customWidth="1"/>
    <col min="8" max="8" width="10.00390625" style="4" customWidth="1"/>
    <col min="9" max="9" width="12.0039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6"/>
    </row>
    <row r="3" spans="1:14" ht="12.7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6"/>
    </row>
    <row r="5" ht="13.5" thickBot="1"/>
    <row r="6" spans="1:14" ht="53.25" customHeight="1" thickTop="1">
      <c r="A6" s="35" t="s">
        <v>32</v>
      </c>
      <c r="B6" s="37" t="s">
        <v>0</v>
      </c>
      <c r="C6" s="30" t="s">
        <v>34</v>
      </c>
      <c r="D6" s="30" t="s">
        <v>35</v>
      </c>
      <c r="E6" s="30" t="s">
        <v>1</v>
      </c>
      <c r="F6" s="37" t="s">
        <v>36</v>
      </c>
      <c r="G6" s="30" t="s">
        <v>2</v>
      </c>
      <c r="H6" s="39" t="s">
        <v>3</v>
      </c>
      <c r="I6" s="37" t="s">
        <v>4</v>
      </c>
      <c r="J6" s="41" t="s">
        <v>5</v>
      </c>
      <c r="K6" s="37" t="s">
        <v>6</v>
      </c>
      <c r="L6" s="31" t="s">
        <v>7</v>
      </c>
      <c r="M6" s="32" t="s">
        <v>8</v>
      </c>
      <c r="N6" s="2" t="s">
        <v>9</v>
      </c>
    </row>
    <row r="7" spans="1:14" s="36" customFormat="1" ht="51">
      <c r="A7" s="40">
        <v>7</v>
      </c>
      <c r="B7" s="42" t="s">
        <v>40</v>
      </c>
      <c r="C7" s="38" t="s">
        <v>41</v>
      </c>
      <c r="D7" s="38" t="s">
        <v>42</v>
      </c>
      <c r="E7" s="3" t="s">
        <v>44</v>
      </c>
      <c r="F7" s="3" t="s">
        <v>45</v>
      </c>
      <c r="G7" s="3" t="s">
        <v>43</v>
      </c>
      <c r="H7" s="3" t="s">
        <v>39</v>
      </c>
      <c r="I7" s="43"/>
      <c r="J7" s="44">
        <v>40745.7</v>
      </c>
      <c r="K7" s="44">
        <v>23993</v>
      </c>
      <c r="L7" s="13">
        <f>J7*I7</f>
        <v>0</v>
      </c>
      <c r="M7" s="24">
        <f>I7*K7</f>
        <v>0</v>
      </c>
      <c r="N7" s="23">
        <v>3</v>
      </c>
    </row>
    <row r="8" spans="1:14" ht="12.75" customHeight="1">
      <c r="A8" s="46" t="s">
        <v>10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33"/>
      <c r="M8" s="24">
        <f>SUM(M7:M7)</f>
        <v>0</v>
      </c>
      <c r="N8" s="23"/>
    </row>
    <row r="9" spans="1:14" ht="12.75" customHeight="1">
      <c r="A9" s="46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33"/>
      <c r="M9" s="24">
        <f>M8*0.1</f>
        <v>0</v>
      </c>
      <c r="N9" s="23"/>
    </row>
    <row r="10" spans="1:14" ht="13.5" customHeight="1" thickBot="1">
      <c r="A10" s="48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34"/>
      <c r="M10" s="25">
        <f>M9+M8</f>
        <v>0</v>
      </c>
      <c r="N10" s="23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7" right="0.7" top="0.75" bottom="0.75" header="0.3" footer="0.3"/>
  <pageSetup orientation="landscape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13</v>
      </c>
      <c r="C2" s="12"/>
      <c r="D2" s="12"/>
      <c r="E2" s="12" t="s">
        <v>46</v>
      </c>
    </row>
    <row r="4" ht="15" thickBot="1"/>
    <row r="5" spans="2:7" ht="24.75" thickBot="1">
      <c r="B5" s="5" t="s">
        <v>18</v>
      </c>
      <c r="C5" s="6" t="s">
        <v>37</v>
      </c>
      <c r="E5" s="14" t="s">
        <v>14</v>
      </c>
      <c r="F5" s="15" t="s">
        <v>15</v>
      </c>
      <c r="G5" s="16" t="s">
        <v>16</v>
      </c>
    </row>
    <row r="6" spans="2:7" ht="15" thickBot="1">
      <c r="B6" s="7"/>
      <c r="C6" s="8"/>
      <c r="E6" s="17">
        <f>SUM(specifikacija!L7)</f>
        <v>0</v>
      </c>
      <c r="F6" s="18">
        <f>SUM(specifikacija!M7)</f>
        <v>0</v>
      </c>
      <c r="G6" s="19">
        <f>F6*1.1</f>
        <v>0</v>
      </c>
    </row>
    <row r="7" spans="2:7" ht="15.75" thickBot="1">
      <c r="B7" s="5" t="s">
        <v>19</v>
      </c>
      <c r="C7" s="9" t="s">
        <v>31</v>
      </c>
      <c r="E7" s="50" t="s">
        <v>17</v>
      </c>
      <c r="F7" s="51"/>
      <c r="G7" s="52"/>
    </row>
    <row r="8" spans="2:7" ht="15" thickBot="1">
      <c r="B8" s="7"/>
      <c r="C8" s="8"/>
      <c r="E8" s="20">
        <f>E6/1000</f>
        <v>0</v>
      </c>
      <c r="F8" s="21">
        <f>F6/1000</f>
        <v>0</v>
      </c>
      <c r="G8" s="22">
        <f>G6/1000</f>
        <v>0</v>
      </c>
    </row>
    <row r="9" spans="2:7" ht="15">
      <c r="B9" s="5" t="s">
        <v>20</v>
      </c>
      <c r="C9" s="9" t="s">
        <v>33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21</v>
      </c>
      <c r="C11" s="9" t="s">
        <v>25</v>
      </c>
      <c r="E11" s="8"/>
      <c r="F11" s="8"/>
      <c r="G11" s="7"/>
    </row>
    <row r="12" spans="2:7" ht="14.25">
      <c r="B12" s="7"/>
      <c r="C12" s="8"/>
      <c r="G12" s="7"/>
    </row>
    <row r="13" spans="2:7" ht="15">
      <c r="B13" s="5" t="s">
        <v>22</v>
      </c>
      <c r="C13" s="6" t="s">
        <v>26</v>
      </c>
      <c r="E13" s="10" t="s">
        <v>28</v>
      </c>
      <c r="F13" s="28">
        <v>3</v>
      </c>
      <c r="G13" s="7"/>
    </row>
    <row r="14" spans="2:7" ht="14.25">
      <c r="B14" s="7"/>
      <c r="C14" s="8"/>
      <c r="E14" s="8"/>
      <c r="F14" s="8"/>
      <c r="G14" s="7"/>
    </row>
    <row r="15" spans="2:6" ht="51">
      <c r="B15" s="5" t="s">
        <v>23</v>
      </c>
      <c r="C15" s="6" t="s">
        <v>38</v>
      </c>
      <c r="E15" s="10" t="s">
        <v>29</v>
      </c>
      <c r="F15" s="9" t="s">
        <v>27</v>
      </c>
    </row>
    <row r="16" spans="2:3" ht="14.25">
      <c r="B16" s="7"/>
      <c r="C16" s="8"/>
    </row>
    <row r="17" spans="2:3" ht="15">
      <c r="B17" s="5" t="s">
        <v>24</v>
      </c>
      <c r="C17" s="11">
        <v>33600000</v>
      </c>
    </row>
    <row r="25" ht="14.25">
      <c r="G25" s="27"/>
    </row>
    <row r="26" ht="14.25">
      <c r="G26" s="27"/>
    </row>
    <row r="27" ht="14.25">
      <c r="G27" s="27"/>
    </row>
    <row r="28" ht="14.25">
      <c r="G28" s="27"/>
    </row>
    <row r="29" ht="14.25">
      <c r="G29" s="27"/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2017-09-07T10:11:42Z</dcterms:modified>
  <cp:category/>
  <cp:version/>
  <cp:contentType/>
  <cp:contentStatus/>
</cp:coreProperties>
</file>