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icus " sheetId="1" r:id="rId1"/>
    <sheet name="Obrazac KVI" sheetId="2" r:id="rId2"/>
  </sheets>
  <definedNames>
    <definedName name="_xlnm.Print_Area" localSheetId="0">'Amicus '!$A$1:$M$14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<sst xmlns="http://schemas.openxmlformats.org/spreadsheetml/2006/main" count="84" uniqueCount="71">
  <si>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</si>
  <si>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</si>
  <si>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</si>
  <si>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</si>
  <si>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</si>
  <si>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</si>
  <si>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</si>
  <si>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</si>
  <si>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</si>
  <si>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</si>
  <si>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</si>
  <si>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</si>
  <si>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</si>
  <si>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</si>
  <si>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</si>
  <si>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</si>
  <si>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</si>
  <si>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</si>
  <si>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</si>
  <si>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</si>
  <si>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</si>
  <si>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</si>
  <si>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</si>
  <si>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</si>
  <si>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</si>
  <si>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</si>
  <si>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</si>
  <si>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</si>
  <si>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</si>
  <si>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</si>
  <si>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</si>
  <si>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</si>
  <si>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</si>
  <si>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</si>
  <si>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</si>
  <si>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</si>
  <si>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</si>
  <si>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</si>
  <si>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</si>
  <si>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</si>
  <si>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</si>
  <si>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ml</t>
  </si>
  <si>
    <t>koncentrat za rastvor za infuziju</t>
  </si>
  <si>
    <t>БРОЈ ПОНУДА ПО ПАРТИЈИ</t>
  </si>
  <si>
    <t>Лекови са Листе Б и Листе Д Листе лекова</t>
  </si>
  <si>
    <t>rastvor za injekciju</t>
  </si>
  <si>
    <t>Назив добављача:  Amicus d.o.o.</t>
  </si>
  <si>
    <t>Amicus d.o.o.</t>
  </si>
  <si>
    <t>anti-humani T limfocitni imunoglobulin kuni?a 100 mg</t>
  </si>
  <si>
    <t>NEOVII BIOTECH GMBH</t>
  </si>
  <si>
    <t>100 mg/5 ml</t>
  </si>
  <si>
    <t>joheksol 350 mg/ml</t>
  </si>
  <si>
    <t>0199214</t>
  </si>
  <si>
    <t>Omnipaque™</t>
  </si>
  <si>
    <t xml:space="preserve">GE Healthcare Ireland </t>
  </si>
  <si>
    <t xml:space="preserve">rastvor za injekciju </t>
  </si>
  <si>
    <t>50 ml (350 mg/ml)</t>
  </si>
  <si>
    <t>0199215</t>
  </si>
  <si>
    <t>100 ml (350 mg/ml)</t>
  </si>
  <si>
    <t>0199217</t>
  </si>
  <si>
    <t>200 ml (350 mg/ml)</t>
  </si>
  <si>
    <t>jodiksanol 320 mg/ml</t>
  </si>
  <si>
    <t>0199463</t>
  </si>
  <si>
    <t>Visipaque™</t>
  </si>
  <si>
    <t>50 ml (320 mg/ml)</t>
  </si>
  <si>
    <t>0199464</t>
  </si>
  <si>
    <t>100 ml (320 mg/ml)</t>
  </si>
  <si>
    <t>0010220 0010221</t>
  </si>
  <si>
    <t xml:space="preserve">  GE Healthcare AS, Norveška</t>
  </si>
  <si>
    <t>bočica staklena</t>
  </si>
  <si>
    <t>Grafalon®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</si>
</sst>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9" xfId="57" applyNumberFormat="1" applyFont="1" applyFill="1" applyBorder="1" applyAlignment="1">
      <alignment horizontal="center" vertical="center" wrapText="1"/>
      <protection/>
    </xf>
    <xf numFmtId="4" fontId="46" fillId="37" borderId="2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46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43</v>
      </c>
      <c r="O5"/>
    </row>
    <row r="6" spans="1:14" s="1" customFormat="1" ht="48">
      <c r="A6" s="27">
        <v>283</v>
      </c>
      <c r="B6" s="27" t="s">
        <v>48</v>
      </c>
      <c r="C6" s="28" t="s">
        <v>67</v>
      </c>
      <c r="D6" s="27" t="s">
        <v>70</v>
      </c>
      <c r="E6" s="27" t="s">
        <v>49</v>
      </c>
      <c r="F6" s="27" t="s">
        <v>42</v>
      </c>
      <c r="G6" s="27" t="s">
        <v>50</v>
      </c>
      <c r="H6" s="27" t="s">
        <v>69</v>
      </c>
      <c r="I6" s="32"/>
      <c r="J6" s="37">
        <v>29991.2</v>
      </c>
      <c r="K6" s="26">
        <v>29991.2</v>
      </c>
      <c r="L6" s="37">
        <f aca="true" t="shared" si="0" ref="L6:L11">I6*J6</f>
        <v>0</v>
      </c>
      <c r="M6" s="39">
        <f aca="true" t="shared" si="1" ref="M6:M11">I6*K6</f>
        <v>0</v>
      </c>
      <c r="N6" s="32">
        <v>1</v>
      </c>
    </row>
    <row r="7" spans="1:14" s="1" customFormat="1" ht="24">
      <c r="A7" s="44">
        <v>367</v>
      </c>
      <c r="B7" s="44" t="s">
        <v>51</v>
      </c>
      <c r="C7" s="28" t="s">
        <v>52</v>
      </c>
      <c r="D7" s="27" t="s">
        <v>53</v>
      </c>
      <c r="E7" s="27" t="s">
        <v>54</v>
      </c>
      <c r="F7" s="27" t="s">
        <v>55</v>
      </c>
      <c r="G7" s="27" t="s">
        <v>56</v>
      </c>
      <c r="H7" s="27" t="s">
        <v>41</v>
      </c>
      <c r="I7" s="32"/>
      <c r="J7" s="37">
        <v>29.42</v>
      </c>
      <c r="K7" s="26">
        <v>22</v>
      </c>
      <c r="L7" s="37">
        <f t="shared" si="0"/>
        <v>0</v>
      </c>
      <c r="M7" s="39">
        <f t="shared" si="1"/>
        <v>0</v>
      </c>
      <c r="N7" s="32">
        <v>1</v>
      </c>
    </row>
    <row r="8" spans="1:14" s="1" customFormat="1" ht="24">
      <c r="A8" s="45"/>
      <c r="B8" s="45"/>
      <c r="C8" s="28" t="s">
        <v>57</v>
      </c>
      <c r="D8" s="27" t="s">
        <v>53</v>
      </c>
      <c r="E8" s="27" t="s">
        <v>54</v>
      </c>
      <c r="F8" s="27" t="s">
        <v>45</v>
      </c>
      <c r="G8" s="27" t="s">
        <v>58</v>
      </c>
      <c r="H8" s="27" t="s">
        <v>41</v>
      </c>
      <c r="I8" s="32"/>
      <c r="J8" s="37">
        <v>29.42</v>
      </c>
      <c r="K8" s="26">
        <v>22</v>
      </c>
      <c r="L8" s="37">
        <f t="shared" si="0"/>
        <v>0</v>
      </c>
      <c r="M8" s="39">
        <f t="shared" si="1"/>
        <v>0</v>
      </c>
      <c r="N8" s="32">
        <v>1</v>
      </c>
    </row>
    <row r="9" spans="1:14" s="1" customFormat="1" ht="24">
      <c r="A9" s="46"/>
      <c r="B9" s="46"/>
      <c r="C9" s="28" t="s">
        <v>59</v>
      </c>
      <c r="D9" s="27" t="s">
        <v>53</v>
      </c>
      <c r="E9" s="27" t="s">
        <v>54</v>
      </c>
      <c r="F9" s="27" t="s">
        <v>45</v>
      </c>
      <c r="G9" s="27" t="s">
        <v>60</v>
      </c>
      <c r="H9" s="27" t="s">
        <v>41</v>
      </c>
      <c r="I9" s="32"/>
      <c r="J9" s="37">
        <v>29.42</v>
      </c>
      <c r="K9" s="26">
        <v>22</v>
      </c>
      <c r="L9" s="37">
        <f t="shared" si="0"/>
        <v>0</v>
      </c>
      <c r="M9" s="39">
        <f t="shared" si="1"/>
        <v>0</v>
      </c>
      <c r="N9" s="32">
        <v>1</v>
      </c>
    </row>
    <row r="10" spans="1:14" s="1" customFormat="1" ht="24">
      <c r="A10" s="44">
        <v>374</v>
      </c>
      <c r="B10" s="44" t="s">
        <v>61</v>
      </c>
      <c r="C10" s="28" t="s">
        <v>62</v>
      </c>
      <c r="D10" s="27" t="s">
        <v>63</v>
      </c>
      <c r="E10" s="27" t="s">
        <v>68</v>
      </c>
      <c r="F10" s="27" t="s">
        <v>45</v>
      </c>
      <c r="G10" s="27" t="s">
        <v>64</v>
      </c>
      <c r="H10" s="27" t="s">
        <v>41</v>
      </c>
      <c r="I10" s="32"/>
      <c r="J10" s="37">
        <v>41.99</v>
      </c>
      <c r="K10" s="26">
        <v>33.5</v>
      </c>
      <c r="L10" s="37">
        <f t="shared" si="0"/>
        <v>0</v>
      </c>
      <c r="M10" s="39">
        <f t="shared" si="1"/>
        <v>0</v>
      </c>
      <c r="N10" s="32">
        <v>1</v>
      </c>
    </row>
    <row r="11" spans="1:14" s="1" customFormat="1" ht="15" customHeight="1">
      <c r="A11" s="46"/>
      <c r="B11" s="46"/>
      <c r="C11" s="28" t="s">
        <v>65</v>
      </c>
      <c r="D11" s="27" t="s">
        <v>63</v>
      </c>
      <c r="E11" s="27" t="s">
        <v>68</v>
      </c>
      <c r="F11" s="27" t="s">
        <v>45</v>
      </c>
      <c r="G11" s="27" t="s">
        <v>66</v>
      </c>
      <c r="H11" s="27" t="s">
        <v>41</v>
      </c>
      <c r="I11" s="32"/>
      <c r="J11" s="37">
        <v>41.99</v>
      </c>
      <c r="K11" s="26">
        <v>33.5</v>
      </c>
      <c r="L11" s="37">
        <f t="shared" si="0"/>
        <v>0</v>
      </c>
      <c r="M11" s="39">
        <f t="shared" si="1"/>
        <v>0</v>
      </c>
      <c r="N11" s="32">
        <v>1</v>
      </c>
    </row>
    <row r="12" spans="1:14" s="1" customFormat="1" ht="15.75" customHeight="1">
      <c r="A12" s="41" t="s">
        <v>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29"/>
      <c r="M12" s="29">
        <f>SUM(M6:M11)</f>
        <v>0</v>
      </c>
      <c r="N12" s="38">
        <v>0.1</v>
      </c>
    </row>
    <row r="13" spans="1:14" ht="15.75" customHeight="1">
      <c r="A13" s="42" t="s">
        <v>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0"/>
      <c r="M13" s="30">
        <f>M12*N12</f>
        <v>0</v>
      </c>
      <c r="N13" s="2"/>
    </row>
    <row r="14" spans="1:14" ht="15.75" customHeight="1">
      <c r="A14" s="42" t="s">
        <v>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30"/>
      <c r="M14" s="30">
        <f>M12+M13</f>
        <v>0</v>
      </c>
      <c r="N14" s="2"/>
    </row>
  </sheetData>
  <sheetProtection/>
  <mergeCells count="8">
    <mergeCell ref="A12:K12"/>
    <mergeCell ref="A14:K14"/>
    <mergeCell ref="A13:K13"/>
    <mergeCell ref="A2:M2"/>
    <mergeCell ref="B7:B9"/>
    <mergeCell ref="A7:A9"/>
    <mergeCell ref="B10:B11"/>
    <mergeCell ref="A10:A11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47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SUM('Amicus '!L6:L11)</f>
        <v>0</v>
      </c>
      <c r="F6" s="13">
        <f>SUM('Amicus '!M6:M11)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7" t="s">
        <v>18</v>
      </c>
      <c r="F7" s="48"/>
      <c r="G7" s="49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SUBTOTAL(101,'Amicus '!N6:N11)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44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Marija Atanasijevic</cp:lastModifiedBy>
  <cp:lastPrinted>2016-09-01T07:12:45Z</cp:lastPrinted>
  <dcterms:created xsi:type="dcterms:W3CDTF">2016-01-05T12:06:43Z</dcterms:created>
  <dcterms:modified xsi:type="dcterms:W3CDTF">2017-04-06T05:34:26Z</dcterms:modified>
  <cp:category/>
  <cp:version/>
  <cp:contentType/>
  <cp:contentStatus/>
</cp:coreProperties>
</file>