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<sst xmlns="http://schemas.openxmlformats.org/spreadsheetml/2006/main" count="50" uniqueCount="49">
  <si>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</si>
  <si>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</si>
  <si>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</si>
  <si>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</si>
  <si>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</si>
  <si>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</si>
  <si>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</si>
  <si>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</si>
  <si>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</si>
  <si>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</si>
  <si>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</si>
  <si>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</si>
  <si>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</si>
  <si>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</si>
  <si>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</si>
  <si>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</si>
  <si>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</si>
  <si>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</si>
  <si>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</si>
  <si>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</si>
  <si>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</si>
  <si>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</si>
  <si>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</si>
  <si>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</si>
  <si>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</si>
  <si>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</si>
  <si>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</si>
  <si>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</si>
  <si>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</si>
  <si>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</si>
  <si>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</si>
  <si>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</si>
  <si>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</si>
  <si>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</si>
  <si>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</si>
  <si>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</si>
  <si>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404-1-110/16-40</t>
  </si>
  <si>
    <t>Лекови за лечење мултипле склерозе</t>
  </si>
  <si>
    <t>Број партије</t>
  </si>
  <si>
    <t>Јачина лека/ концен-трација</t>
  </si>
  <si>
    <t>кутија</t>
  </si>
  <si>
    <t>раствор за инјекцију у напуњеном инјекционом шприцу</t>
  </si>
  <si>
    <t>PHOENIX PHARMA D.O.O.</t>
  </si>
  <si>
    <t>Интерферон бета 1а јачине 30 mcg</t>
  </si>
  <si>
    <t>Avonex® rastvor za injekciju u napunjenom injekcionom spricu 4x0.5ml/30mcg</t>
  </si>
  <si>
    <t>Biogen ( Denmark) Manufacturing ApS</t>
  </si>
  <si>
    <t>30 mcg/0,5 ml</t>
  </si>
  <si>
    <t>0328647</t>
  </si>
  <si>
    <t xml:space="preserve">Количина 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</si>
</sst>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9" fontId="45" fillId="35" borderId="19" xfId="0" applyNumberFormat="1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5" fillId="0" borderId="2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5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6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1"/>
    </row>
    <row r="2" spans="1:14" ht="12.75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1"/>
    </row>
    <row r="3" ht="13.5" thickBot="1"/>
    <row r="4" spans="1:14" ht="66.75" customHeight="1" thickTop="1">
      <c r="A4" s="33" t="s">
        <v>38</v>
      </c>
      <c r="B4" s="44" t="s">
        <v>30</v>
      </c>
      <c r="C4" s="45" t="s">
        <v>0</v>
      </c>
      <c r="D4" s="46" t="s">
        <v>31</v>
      </c>
      <c r="E4" s="46" t="s">
        <v>2</v>
      </c>
      <c r="F4" s="46" t="s">
        <v>1</v>
      </c>
      <c r="G4" s="46" t="s">
        <v>39</v>
      </c>
      <c r="H4" s="47" t="s">
        <v>3</v>
      </c>
      <c r="I4" s="46" t="s">
        <v>48</v>
      </c>
      <c r="J4" s="34" t="s">
        <v>4</v>
      </c>
      <c r="K4" s="46" t="s">
        <v>5</v>
      </c>
      <c r="L4" s="35" t="s">
        <v>6</v>
      </c>
      <c r="M4" s="36" t="s">
        <v>7</v>
      </c>
      <c r="N4" s="2" t="s">
        <v>8</v>
      </c>
    </row>
    <row r="5" spans="1:14" s="29" customFormat="1" ht="72.75" customHeight="1">
      <c r="A5" s="49">
        <v>2</v>
      </c>
      <c r="B5" s="50" t="s">
        <v>43</v>
      </c>
      <c r="C5" s="43" t="s">
        <v>47</v>
      </c>
      <c r="D5" s="31" t="s">
        <v>44</v>
      </c>
      <c r="E5" s="31" t="s">
        <v>45</v>
      </c>
      <c r="F5" s="50" t="s">
        <v>41</v>
      </c>
      <c r="G5" s="31" t="s">
        <v>46</v>
      </c>
      <c r="H5" s="50" t="s">
        <v>40</v>
      </c>
      <c r="I5" s="32"/>
      <c r="J5" s="59">
        <v>72225.6</v>
      </c>
      <c r="K5" s="42">
        <v>72225.6</v>
      </c>
      <c r="L5" s="41">
        <f>I5*J5</f>
        <v>0</v>
      </c>
      <c r="M5" s="48">
        <f>I5*K5</f>
        <v>0</v>
      </c>
      <c r="N5" s="24">
        <v>1</v>
      </c>
    </row>
    <row r="6" spans="1:14" ht="12.75" customHeight="1">
      <c r="A6" s="54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  <c r="M6" s="38">
        <f>SUM(M5:M5)</f>
        <v>0</v>
      </c>
      <c r="N6" s="20"/>
    </row>
    <row r="7" spans="1:14" ht="12.75" customHeight="1">
      <c r="A7" s="54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7"/>
      <c r="M7" s="38">
        <f>M6*0.1</f>
        <v>0</v>
      </c>
      <c r="N7" s="20"/>
    </row>
    <row r="8" spans="1:14" ht="13.5" customHeight="1" thickBot="1">
      <c r="A8" s="52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9"/>
      <c r="M8" s="40">
        <f>M7+M6</f>
        <v>0</v>
      </c>
      <c r="N8" s="20"/>
    </row>
    <row r="9" ht="13.5" thickTop="1"/>
  </sheetData>
  <sheetProtection/>
  <mergeCells count="5">
    <mergeCell ref="A1:M1"/>
    <mergeCell ref="A2:M2"/>
    <mergeCell ref="A8:K8"/>
    <mergeCell ref="A7:K7"/>
    <mergeCell ref="A6:K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12</v>
      </c>
      <c r="C2" s="11"/>
      <c r="D2" s="11"/>
      <c r="E2" s="11" t="s">
        <v>42</v>
      </c>
    </row>
    <row r="4" ht="15" thickBot="1"/>
    <row r="5" spans="2:7" ht="24.75" thickBot="1">
      <c r="B5" s="4" t="s">
        <v>17</v>
      </c>
      <c r="C5" s="5" t="s">
        <v>36</v>
      </c>
      <c r="E5" s="12" t="s">
        <v>13</v>
      </c>
      <c r="F5" s="13" t="s">
        <v>14</v>
      </c>
      <c r="G5" s="14" t="s">
        <v>15</v>
      </c>
    </row>
    <row r="6" spans="2:7" ht="15" thickBot="1">
      <c r="B6" s="6"/>
      <c r="C6" s="7"/>
      <c r="E6" s="15">
        <f>SUBTOTAL(9,specifikacija!L5:L5)</f>
        <v>0</v>
      </c>
      <c r="F6" s="15">
        <f>SUBTOTAL(9,specifikacija!M5:M5)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6" t="s">
        <v>16</v>
      </c>
      <c r="F7" s="57"/>
      <c r="G7" s="58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19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20</v>
      </c>
      <c r="C11" s="8" t="s">
        <v>24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21</v>
      </c>
      <c r="C13" s="26" t="s">
        <v>32</v>
      </c>
      <c r="E13" s="9" t="s">
        <v>26</v>
      </c>
      <c r="F13" s="25">
        <f>SUBTOTAL(101,specifikacija!N5:N5)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22</v>
      </c>
      <c r="C15" s="5" t="s">
        <v>37</v>
      </c>
      <c r="E15" s="9" t="s">
        <v>27</v>
      </c>
      <c r="F15" s="8" t="s">
        <v>25</v>
      </c>
    </row>
    <row r="16" spans="2:3" ht="14.25">
      <c r="B16" s="6"/>
      <c r="C16" s="7"/>
    </row>
    <row r="17" spans="2:3" ht="15">
      <c r="B17" s="27" t="s">
        <v>33</v>
      </c>
      <c r="C17" s="26" t="s">
        <v>34</v>
      </c>
    </row>
    <row r="18" spans="2:3" ht="14.25">
      <c r="B18" s="6"/>
      <c r="C18" s="7"/>
    </row>
    <row r="19" spans="2:3" ht="15">
      <c r="B19" s="4" t="s">
        <v>23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2016-10-04T11:53:32Z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