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<sst xmlns="http://schemas.openxmlformats.org/spreadsheetml/2006/main" count="50" uniqueCount="49">
  <si>
    <t>ЈКЛ</t>
  </si>
  <si>
    <t>Фармацеутски облик</t>
  </si>
  <si>
    <t>Произвођач</t>
  </si>
  <si>
    <t>Јединица мере</t>
  </si>
  <si>
    <t>Количина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</si>
  <si>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</si>
  <si>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</si>
  <si>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</si>
  <si>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</si>
  <si>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</si>
  <si>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Jачина лека</t>
  </si>
  <si>
    <t>УКУПНА ВРЕДНОСТ БЕЗ ПДВ-А</t>
  </si>
  <si>
    <t>ИЗНОС ПДВ-А</t>
  </si>
  <si>
    <t>УКУПНА ВРЕДНОСТ СА ПДВ-ОМ</t>
  </si>
  <si>
    <t>ПРИЛОГ 2 УГОВОРА - ПОДАЦИ ЗА КВАРТАЛНО ИЗВЕШТАВАЊЕ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</si>
  <si>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</si>
  <si>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</si>
  <si>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</si>
  <si>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</si>
  <si>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</si>
  <si>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</si>
  <si>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</si>
  <si>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</si>
  <si>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</si>
  <si>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</si>
  <si>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</si>
  <si>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ПРИЛОГ 1 УГОВОРА - СПЕЦИФИКАЦИЈА ЛЕКОВА СА ЦЕНОМ</t>
  </si>
  <si>
    <t>Партија</t>
  </si>
  <si>
    <t>Отворени</t>
  </si>
  <si>
    <t>Предмет набавке</t>
  </si>
  <si>
    <t>Заштићени назив понуђеног добра</t>
  </si>
  <si>
    <t>Обликована по партијама, централизована, оквирни споразум</t>
  </si>
  <si>
    <t>Класичан сектор - приходи из буџета</t>
  </si>
  <si>
    <t>Број решења УЈН</t>
  </si>
  <si>
    <t>нема</t>
  </si>
  <si>
    <t>404-1-110/16-62</t>
  </si>
  <si>
    <t>Лекови са Листе Б и Листе Д Листе лекова</t>
  </si>
  <si>
    <t>ПРОЦЕЊЕНА ВРЕДНОСТ</t>
  </si>
  <si>
    <t>УГОВОРЕНА ВРЕДНОСТ   (без ПДВ-a)</t>
  </si>
  <si>
    <t>УГОВОРЕНА ВРЕДНОСТ (са ПДВ-ом)</t>
  </si>
  <si>
    <t>У хиљадама динара (за УЈН)</t>
  </si>
  <si>
    <t>ADOC D.O.O.</t>
  </si>
  <si>
    <t>imipenem, cilastatin (500 mg + 500 mg)</t>
  </si>
  <si>
    <t>Mipecid®</t>
  </si>
  <si>
    <t>PHARMASWISS D.O.O., BEOGRAD, Republika Srbija</t>
  </si>
  <si>
    <t>Prašak za rastvor za infuziju</t>
  </si>
  <si>
    <t>1g (500mg+500mg)</t>
  </si>
  <si>
    <t>bočica staklena</t>
  </si>
  <si>
    <t>0029507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</si>
</sst>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241A]d\.\ mmmm\ yyyy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9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39" fillId="0" borderId="0" xfId="0" applyFont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4" fontId="45" fillId="0" borderId="10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wrapText="1"/>
    </xf>
    <xf numFmtId="0" fontId="46" fillId="0" borderId="0" xfId="0" applyFont="1" applyAlignment="1">
      <alignment wrapText="1"/>
    </xf>
    <xf numFmtId="0" fontId="46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3" fontId="47" fillId="0" borderId="14" xfId="0" applyNumberFormat="1" applyFont="1" applyFill="1" applyBorder="1" applyAlignment="1">
      <alignment vertical="center" wrapText="1"/>
    </xf>
    <xf numFmtId="3" fontId="47" fillId="0" borderId="12" xfId="0" applyNumberFormat="1" applyFont="1" applyFill="1" applyBorder="1" applyAlignment="1">
      <alignment vertical="center" wrapText="1"/>
    </xf>
    <xf numFmtId="3" fontId="47" fillId="0" borderId="15" xfId="0" applyNumberFormat="1" applyFont="1" applyFill="1" applyBorder="1" applyAlignment="1">
      <alignment vertical="center" wrapText="1"/>
    </xf>
    <xf numFmtId="0" fontId="39" fillId="0" borderId="0" xfId="0" applyFont="1" applyAlignment="1">
      <alignment vertical="center" wrapText="1"/>
    </xf>
    <xf numFmtId="4" fontId="44" fillId="0" borderId="0" xfId="0" applyNumberFormat="1" applyFont="1" applyAlignment="1">
      <alignment/>
    </xf>
    <xf numFmtId="0" fontId="39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4" fontId="47" fillId="0" borderId="16" xfId="0" applyNumberFormat="1" applyFont="1" applyFill="1" applyBorder="1" applyAlignment="1">
      <alignment vertical="center" wrapText="1"/>
    </xf>
    <xf numFmtId="4" fontId="47" fillId="0" borderId="15" xfId="0" applyNumberFormat="1" applyFont="1" applyFill="1" applyBorder="1" applyAlignment="1">
      <alignment vertical="center" wrapText="1"/>
    </xf>
    <xf numFmtId="0" fontId="46" fillId="0" borderId="10" xfId="55" applyFont="1" applyBorder="1" applyAlignment="1">
      <alignment horizontal="center" vertical="center" wrapText="1"/>
      <protection/>
    </xf>
    <xf numFmtId="4" fontId="45" fillId="0" borderId="10" xfId="55" applyNumberFormat="1" applyFont="1" applyFill="1" applyBorder="1" applyAlignment="1">
      <alignment horizontal="center" vertical="center" wrapText="1"/>
      <protection/>
    </xf>
    <xf numFmtId="0" fontId="4" fillId="33" borderId="10" xfId="55" applyFont="1" applyFill="1" applyBorder="1" applyAlignment="1">
      <alignment horizontal="center" vertical="center" wrapText="1"/>
      <protection/>
    </xf>
    <xf numFmtId="3" fontId="48" fillId="0" borderId="10" xfId="0" applyNumberFormat="1" applyFont="1" applyFill="1" applyBorder="1" applyAlignment="1">
      <alignment horizontal="center" vertical="center" wrapText="1"/>
    </xf>
    <xf numFmtId="4" fontId="49" fillId="0" borderId="10" xfId="0" applyNumberFormat="1" applyFont="1" applyBorder="1" applyAlignment="1">
      <alignment horizontal="center" vertical="center"/>
    </xf>
    <xf numFmtId="0" fontId="49" fillId="0" borderId="0" xfId="0" applyFont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 wrapText="1"/>
    </xf>
    <xf numFmtId="0" fontId="39" fillId="34" borderId="10" xfId="0" applyFont="1" applyFill="1" applyBorder="1" applyAlignment="1">
      <alignment horizontal="center" vertical="center" wrapText="1"/>
    </xf>
    <xf numFmtId="0" fontId="3" fillId="34" borderId="10" xfId="56" applyNumberFormat="1" applyFont="1" applyFill="1" applyBorder="1" applyAlignment="1">
      <alignment horizontal="center" vertical="center" wrapText="1"/>
      <protection/>
    </xf>
    <xf numFmtId="0" fontId="39" fillId="35" borderId="10" xfId="0" applyFont="1" applyFill="1" applyBorder="1" applyAlignment="1">
      <alignment horizontal="center" vertical="center" wrapText="1"/>
    </xf>
    <xf numFmtId="4" fontId="39" fillId="35" borderId="10" xfId="0" applyNumberFormat="1" applyFont="1" applyFill="1" applyBorder="1" applyAlignment="1">
      <alignment horizontal="center" vertical="center" wrapText="1"/>
    </xf>
    <xf numFmtId="4" fontId="39" fillId="34" borderId="10" xfId="0" applyNumberFormat="1" applyFont="1" applyFill="1" applyBorder="1" applyAlignment="1">
      <alignment horizontal="center" vertical="center" wrapText="1"/>
    </xf>
    <xf numFmtId="0" fontId="50" fillId="36" borderId="10" xfId="0" applyFont="1" applyFill="1" applyBorder="1" applyAlignment="1">
      <alignment horizontal="center" vertical="center"/>
    </xf>
    <xf numFmtId="0" fontId="50" fillId="36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36" borderId="10" xfId="0" applyFont="1" applyFill="1" applyBorder="1" applyAlignment="1">
      <alignment horizontal="center" vertical="center" wrapText="1"/>
    </xf>
    <xf numFmtId="4" fontId="49" fillId="0" borderId="10" xfId="0" applyNumberFormat="1" applyFont="1" applyBorder="1" applyAlignment="1">
      <alignment horizontal="center" vertical="center" wrapText="1"/>
    </xf>
    <xf numFmtId="4" fontId="50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4" fontId="39" fillId="33" borderId="10" xfId="0" applyNumberFormat="1" applyFont="1" applyFill="1" applyBorder="1" applyAlignment="1">
      <alignment horizontal="right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9" fillId="33" borderId="10" xfId="0" applyFont="1" applyFill="1" applyBorder="1" applyAlignment="1">
      <alignment horizontal="right" vertical="center" wrapText="1"/>
    </xf>
    <xf numFmtId="4" fontId="47" fillId="33" borderId="14" xfId="0" applyNumberFormat="1" applyFont="1" applyFill="1" applyBorder="1" applyAlignment="1">
      <alignment horizontal="center" vertical="center" wrapText="1"/>
    </xf>
    <xf numFmtId="4" fontId="47" fillId="33" borderId="17" xfId="0" applyNumberFormat="1" applyFont="1" applyFill="1" applyBorder="1" applyAlignment="1">
      <alignment horizontal="center" vertical="center" wrapText="1"/>
    </xf>
    <xf numFmtId="4" fontId="47" fillId="33" borderId="15" xfId="0" applyNumberFormat="1" applyFont="1" applyFill="1" applyBorder="1" applyAlignment="1">
      <alignment horizontal="center" vertical="center" wrapText="1"/>
    </xf>
    <xf numFmtId="0" fontId="39" fillId="33" borderId="18" xfId="0" applyFont="1" applyFill="1" applyBorder="1" applyAlignment="1">
      <alignment horizontal="right" vertical="center" wrapText="1"/>
    </xf>
    <xf numFmtId="49" fontId="50" fillId="0" borderId="10" xfId="0" applyNumberFormat="1" applyFont="1" applyBorder="1" applyAlignment="1">
      <alignment horizontal="center" vertical="center"/>
    </xf>
    <xf numFmtId="4" fontId="39" fillId="33" borderId="18" xfId="0" applyNumberFormat="1" applyFont="1" applyFill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rmal_Priznto djuture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9"/>
  <sheetViews>
    <sheetView tabSelected="1" zoomScalePageLayoutView="0" workbookViewId="0" topLeftCell="A1">
      <selection activeCell="A5" sqref="A5:M6"/>
    </sheetView>
  </sheetViews>
  <sheetFormatPr defaultColWidth="9.140625" defaultRowHeight="15"/>
  <cols>
    <col min="1" max="1" width="9.140625" style="19" customWidth="1"/>
    <col min="2" max="2" width="13.00390625" style="20" customWidth="1"/>
    <col min="3" max="3" width="11.140625" style="2" customWidth="1"/>
    <col min="4" max="4" width="16.00390625" style="2" customWidth="1"/>
    <col min="5" max="5" width="16.7109375" style="20" customWidth="1"/>
    <col min="6" max="7" width="12.140625" style="2" customWidth="1"/>
    <col min="8" max="8" width="12.57421875" style="2" customWidth="1"/>
    <col min="9" max="9" width="10.00390625" style="2" customWidth="1"/>
    <col min="10" max="10" width="13.57421875" style="2" hidden="1" customWidth="1"/>
    <col min="11" max="11" width="11.00390625" style="2" customWidth="1"/>
    <col min="12" max="12" width="13.421875" style="2" hidden="1" customWidth="1"/>
    <col min="13" max="13" width="13.421875" style="2" customWidth="1"/>
    <col min="14" max="14" width="16.28125" style="2" hidden="1" customWidth="1"/>
    <col min="15" max="15" width="17.57421875" style="2" customWidth="1"/>
    <col min="16" max="16384" width="9.140625" style="2" customWidth="1"/>
  </cols>
  <sheetData>
    <row r="2" spans="1:15" ht="12.75" customHeight="1">
      <c r="A2" s="44" t="s">
        <v>26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17"/>
    </row>
    <row r="3" spans="1:15" ht="12.75" customHeight="1">
      <c r="A3" s="44" t="s">
        <v>41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17"/>
    </row>
    <row r="5" spans="1:14" ht="53.25" customHeight="1">
      <c r="A5" s="29" t="s">
        <v>27</v>
      </c>
      <c r="B5" s="29" t="s">
        <v>29</v>
      </c>
      <c r="C5" s="30" t="s">
        <v>0</v>
      </c>
      <c r="D5" s="30" t="s">
        <v>30</v>
      </c>
      <c r="E5" s="30" t="s">
        <v>2</v>
      </c>
      <c r="F5" s="30" t="s">
        <v>1</v>
      </c>
      <c r="G5" s="30" t="s">
        <v>10</v>
      </c>
      <c r="H5" s="31" t="s">
        <v>3</v>
      </c>
      <c r="I5" s="30" t="s">
        <v>4</v>
      </c>
      <c r="J5" s="32" t="s">
        <v>5</v>
      </c>
      <c r="K5" s="30" t="s">
        <v>6</v>
      </c>
      <c r="L5" s="33" t="s">
        <v>7</v>
      </c>
      <c r="M5" s="34" t="s">
        <v>8</v>
      </c>
      <c r="N5" s="33" t="s">
        <v>9</v>
      </c>
    </row>
    <row r="6" spans="1:14" s="28" customFormat="1" ht="80.25" customHeight="1">
      <c r="A6" s="35">
        <v>14</v>
      </c>
      <c r="B6" s="36" t="s">
        <v>42</v>
      </c>
      <c r="C6" s="50" t="s">
        <v>48</v>
      </c>
      <c r="D6" s="37" t="s">
        <v>43</v>
      </c>
      <c r="E6" s="37" t="s">
        <v>44</v>
      </c>
      <c r="F6" s="36" t="s">
        <v>45</v>
      </c>
      <c r="G6" s="36" t="s">
        <v>46</v>
      </c>
      <c r="H6" s="36" t="s">
        <v>47</v>
      </c>
      <c r="I6" s="38"/>
      <c r="J6" s="39">
        <v>520.09</v>
      </c>
      <c r="K6" s="37">
        <v>502.13</v>
      </c>
      <c r="L6" s="27">
        <f>I6*J6</f>
        <v>0</v>
      </c>
      <c r="M6" s="40">
        <f>I6*K6</f>
        <v>0</v>
      </c>
      <c r="N6" s="41">
        <v>3</v>
      </c>
    </row>
    <row r="7" spans="1:14" ht="12.75" customHeight="1">
      <c r="A7" s="49" t="s">
        <v>11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51">
        <f>SUM(M6:M6)</f>
        <v>0</v>
      </c>
      <c r="N7" s="43"/>
    </row>
    <row r="8" spans="1:14" ht="12.75" customHeight="1">
      <c r="A8" s="45" t="s">
        <v>12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2">
        <f>M7*0.1</f>
        <v>0</v>
      </c>
      <c r="N8" s="43"/>
    </row>
    <row r="9" spans="1:14" ht="13.5" customHeight="1">
      <c r="A9" s="45" t="s">
        <v>13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2">
        <f>M8+M7</f>
        <v>0</v>
      </c>
      <c r="N9" s="43"/>
    </row>
  </sheetData>
  <sheetProtection/>
  <mergeCells count="5">
    <mergeCell ref="A2:N2"/>
    <mergeCell ref="A3:N3"/>
    <mergeCell ref="A9:L9"/>
    <mergeCell ref="A8:L8"/>
    <mergeCell ref="A7:L7"/>
  </mergeCells>
  <printOptions/>
  <pageMargins left="0.7" right="0.7" top="0.75" bottom="0.75" header="0.3" footer="0.3"/>
  <pageSetup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2">
      <selection activeCell="F13" sqref="F13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7" width="25.421875" style="1" customWidth="1"/>
    <col min="8" max="16384" width="9.140625" style="1" customWidth="1"/>
  </cols>
  <sheetData>
    <row r="2" spans="2:5" ht="14.25">
      <c r="B2" s="10" t="s">
        <v>14</v>
      </c>
      <c r="C2" s="10"/>
      <c r="D2" s="10"/>
      <c r="E2" s="10" t="s">
        <v>41</v>
      </c>
    </row>
    <row r="4" ht="15" thickBot="1"/>
    <row r="5" spans="2:7" ht="24.75" thickBot="1">
      <c r="B5" s="3" t="s">
        <v>15</v>
      </c>
      <c r="C5" s="4" t="s">
        <v>35</v>
      </c>
      <c r="E5" s="11" t="s">
        <v>37</v>
      </c>
      <c r="F5" s="12" t="s">
        <v>38</v>
      </c>
      <c r="G5" s="13" t="s">
        <v>39</v>
      </c>
    </row>
    <row r="6" spans="2:7" ht="15" thickBot="1">
      <c r="B6" s="5"/>
      <c r="C6" s="6"/>
      <c r="E6" s="21">
        <f>SUBTOTAL(9,specifikacija!L6:L6)</f>
        <v>0</v>
      </c>
      <c r="F6" s="21">
        <f>SUBTOTAL(9,specifikacija!M6:M6)</f>
        <v>0</v>
      </c>
      <c r="G6" s="22">
        <f>F6*1.1</f>
        <v>0</v>
      </c>
    </row>
    <row r="7" spans="2:7" ht="24.75" thickBot="1">
      <c r="B7" s="3" t="s">
        <v>16</v>
      </c>
      <c r="C7" s="23" t="s">
        <v>31</v>
      </c>
      <c r="E7" s="46" t="s">
        <v>40</v>
      </c>
      <c r="F7" s="47"/>
      <c r="G7" s="48"/>
    </row>
    <row r="8" spans="2:7" ht="15" thickBot="1">
      <c r="B8" s="5"/>
      <c r="C8" s="6"/>
      <c r="E8" s="14">
        <f>E6/1000</f>
        <v>0</v>
      </c>
      <c r="F8" s="15">
        <f>F6/1000</f>
        <v>0</v>
      </c>
      <c r="G8" s="16">
        <f>G6/1000</f>
        <v>0</v>
      </c>
    </row>
    <row r="9" spans="2:7" ht="15">
      <c r="B9" s="3" t="s">
        <v>17</v>
      </c>
      <c r="C9" s="7" t="s">
        <v>28</v>
      </c>
      <c r="E9" s="6"/>
      <c r="F9" s="6"/>
      <c r="G9" s="5"/>
    </row>
    <row r="10" spans="2:7" ht="14.25">
      <c r="B10" s="5"/>
      <c r="C10" s="6"/>
      <c r="E10" s="6"/>
      <c r="F10" s="6"/>
      <c r="G10" s="5"/>
    </row>
    <row r="11" spans="2:7" ht="15">
      <c r="B11" s="3" t="s">
        <v>18</v>
      </c>
      <c r="C11" s="7" t="s">
        <v>22</v>
      </c>
      <c r="E11" s="6"/>
      <c r="F11" s="6"/>
      <c r="G11" s="5"/>
    </row>
    <row r="12" spans="2:7" ht="14.25">
      <c r="B12" s="5"/>
      <c r="C12" s="6"/>
      <c r="G12" s="5"/>
    </row>
    <row r="13" spans="2:7" ht="25.5">
      <c r="B13" s="3" t="s">
        <v>19</v>
      </c>
      <c r="C13" s="24" t="s">
        <v>32</v>
      </c>
      <c r="E13" s="8" t="s">
        <v>24</v>
      </c>
      <c r="F13" s="26">
        <f>SUBTOTAL(101,specifikacija!N6:N6)</f>
        <v>3</v>
      </c>
      <c r="G13" s="5"/>
    </row>
    <row r="14" spans="2:7" ht="14.25">
      <c r="B14" s="5"/>
      <c r="C14" s="6"/>
      <c r="E14" s="6"/>
      <c r="F14" s="6"/>
      <c r="G14" s="5"/>
    </row>
    <row r="15" spans="2:6" ht="25.5">
      <c r="B15" s="3" t="s">
        <v>20</v>
      </c>
      <c r="C15" s="4" t="s">
        <v>36</v>
      </c>
      <c r="E15" s="8" t="s">
        <v>25</v>
      </c>
      <c r="F15" s="7" t="s">
        <v>23</v>
      </c>
    </row>
    <row r="16" spans="2:3" ht="14.25">
      <c r="B16" s="5"/>
      <c r="C16" s="6"/>
    </row>
    <row r="17" spans="2:3" ht="15">
      <c r="B17" s="25" t="s">
        <v>33</v>
      </c>
      <c r="C17" s="24" t="s">
        <v>34</v>
      </c>
    </row>
    <row r="18" spans="2:3" ht="14.25">
      <c r="B18" s="5"/>
      <c r="C18" s="6"/>
    </row>
    <row r="19" spans="2:3" ht="15">
      <c r="B19" s="3" t="s">
        <v>21</v>
      </c>
      <c r="C19" s="9">
        <v>33600000</v>
      </c>
    </row>
    <row r="25" ht="14.25">
      <c r="G25" s="18"/>
    </row>
    <row r="26" ht="14.25">
      <c r="G26" s="18"/>
    </row>
    <row r="27" ht="14.25">
      <c r="G27" s="18"/>
    </row>
    <row r="28" ht="14.25">
      <c r="G28" s="18"/>
    </row>
    <row r="29" ht="14.25">
      <c r="G29" s="18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2016-12-13T13:09:03Z</dcterms:modified>
  <cp:category/>
  <cp:version/>
  <cp:contentType/>
  <cp:contentStatus/>
</cp:coreProperties>
</file>