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понуде'!$A$13:$N$83</definedName>
    <definedName name="_xlnm.Print_Area" localSheetId="0">'Образац понуде'!$A$1:$N$83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<sst xmlns="http://schemas.openxmlformats.org/spreadsheetml/2006/main" count="205" uniqueCount="139">
  <si>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</si>
  <si>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</si>
  <si>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</si>
  <si>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</si>
  <si>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</si>
  <si>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</si>
  <si>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</si>
  <si>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</si>
  <si>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</si>
  <si>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</si>
  <si>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</si>
  <si>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</si>
  <si>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</si>
  <si>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</si>
  <si>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</si>
  <si>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</si>
  <si>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</si>
  <si>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</si>
  <si>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</si>
  <si>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</si>
  <si>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</si>
  <si>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</si>
  <si>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</si>
  <si>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>mg</t>
  </si>
  <si>
    <t>1</t>
  </si>
  <si>
    <t>ciklofosfamid</t>
  </si>
  <si>
    <t>2</t>
  </si>
  <si>
    <t>ifosfamid</t>
  </si>
  <si>
    <t>3</t>
  </si>
  <si>
    <t>metotreksat, 50 mg</t>
  </si>
  <si>
    <t>4</t>
  </si>
  <si>
    <t>metotreksat, 500 mg</t>
  </si>
  <si>
    <t>5</t>
  </si>
  <si>
    <t>metotreksat, napunjeni injekcioni špric</t>
  </si>
  <si>
    <t>6</t>
  </si>
  <si>
    <t>fludarabin</t>
  </si>
  <si>
    <t>7</t>
  </si>
  <si>
    <t>citarabin</t>
  </si>
  <si>
    <t>8</t>
  </si>
  <si>
    <t>fluorouracil</t>
  </si>
  <si>
    <t>9</t>
  </si>
  <si>
    <t>10</t>
  </si>
  <si>
    <t>gemcitabin</t>
  </si>
  <si>
    <t>11</t>
  </si>
  <si>
    <t>vinblastin</t>
  </si>
  <si>
    <t>12</t>
  </si>
  <si>
    <t>vinkristin</t>
  </si>
  <si>
    <t>13</t>
  </si>
  <si>
    <t>vinorelbin</t>
  </si>
  <si>
    <t>14</t>
  </si>
  <si>
    <t>etopozid</t>
  </si>
  <si>
    <t>15</t>
  </si>
  <si>
    <t>paklitaksel</t>
  </si>
  <si>
    <t>16</t>
  </si>
  <si>
    <t>docetaksel</t>
  </si>
  <si>
    <t>17</t>
  </si>
  <si>
    <t>doksorubicin</t>
  </si>
  <si>
    <t>18</t>
  </si>
  <si>
    <t>daunorubicin</t>
  </si>
  <si>
    <t>19</t>
  </si>
  <si>
    <t>epirubicin</t>
  </si>
  <si>
    <t>20</t>
  </si>
  <si>
    <t>mitoksantron</t>
  </si>
  <si>
    <t>21</t>
  </si>
  <si>
    <t xml:space="preserve">bleomicin </t>
  </si>
  <si>
    <t>22</t>
  </si>
  <si>
    <t>cisplatin</t>
  </si>
  <si>
    <t>23</t>
  </si>
  <si>
    <t>karboplatin</t>
  </si>
  <si>
    <t>24</t>
  </si>
  <si>
    <t>oksaliplatin</t>
  </si>
  <si>
    <t>25</t>
  </si>
  <si>
    <t>irinotekan</t>
  </si>
  <si>
    <t>26</t>
  </si>
  <si>
    <t>leuprorelin</t>
  </si>
  <si>
    <t>27</t>
  </si>
  <si>
    <t>goserelin</t>
  </si>
  <si>
    <t>28</t>
  </si>
  <si>
    <t>triptorelin</t>
  </si>
  <si>
    <t>29</t>
  </si>
  <si>
    <t>živi atenuirani bacili M. bovis, soj BCG</t>
  </si>
  <si>
    <t>30</t>
  </si>
  <si>
    <t>kalcijum folinat</t>
  </si>
  <si>
    <t>500 mg</t>
  </si>
  <si>
    <t>bočica</t>
  </si>
  <si>
    <t>1000 mg</t>
  </si>
  <si>
    <t>1 g</t>
  </si>
  <si>
    <t>50 mg</t>
  </si>
  <si>
    <t>15mg/1,5ml i/ili 20mg/2ml i/ili 25mg/2,5ml</t>
  </si>
  <si>
    <t>100 mg</t>
  </si>
  <si>
    <t>250 mg i/ili 500 mg</t>
  </si>
  <si>
    <t>5 g</t>
  </si>
  <si>
    <t>200 mg</t>
  </si>
  <si>
    <t>10 mg</t>
  </si>
  <si>
    <t>1 mg</t>
  </si>
  <si>
    <t>30 mg</t>
  </si>
  <si>
    <t>20 mg</t>
  </si>
  <si>
    <t>80 mg</t>
  </si>
  <si>
    <t>15000 i.j.</t>
  </si>
  <si>
    <t>150 mg</t>
  </si>
  <si>
    <t>40 mg</t>
  </si>
  <si>
    <t xml:space="preserve">3,75 mg </t>
  </si>
  <si>
    <t>injekcioni špric</t>
  </si>
  <si>
    <t>11,25 mg</t>
  </si>
  <si>
    <t>3,6 mg</t>
  </si>
  <si>
    <t>3,75 mg</t>
  </si>
  <si>
    <t>81 mg</t>
  </si>
  <si>
    <t>30 mg/50 mg</t>
  </si>
  <si>
    <t>UKUPNO ZA PARTIJU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</si>
  <si>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</si>
  <si>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</si>
  <si>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</si>
  <si>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</si>
  <si>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</si>
  <si>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</si>
  <si>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</si>
  <si>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</si>
  <si>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</si>
  <si>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</si>
  <si>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</si>
  <si>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</si>
  <si>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</si>
  <si>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</si>
  <si>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PRILOG BR. 3 - OBRAZAC BR 4.1 - PONUDA ZA JAVNU NABAVKU CITOSTATIKA SA B LISTE LEKOVA </t>
  </si>
  <si>
    <t>Povodom poziva za podnošenje ponude br. 404-1-89/14-7 od 15.12.2014. godine za javnu nabavku citostatika sa B Liste lekova – br. JN: 404-1-110/15-5, objavljenog na Portalu javnih nabavki dana 15.12.2014. godine, podnosim ponudu kako sledi:</t>
  </si>
  <si>
    <t>UKUPNO ZA PARTIJU 1</t>
  </si>
  <si>
    <t>UKUPNO ZA PARTIJU 7</t>
  </si>
  <si>
    <t>UKUPNO ZA PARTIJU 10</t>
  </si>
  <si>
    <t>UKUPNO ZA PARTIJU 13</t>
  </si>
  <si>
    <t>UKUPNO ZA PARTIJU 15</t>
  </si>
  <si>
    <t>UKUPNO ZA PARTIJU 16</t>
  </si>
  <si>
    <t>UKUPNO ZA PARTIJU 17</t>
  </si>
  <si>
    <t>UKUPNO ZA PARTIJU 19</t>
  </si>
  <si>
    <t>UKUPNO ZA PARTIJU 20</t>
  </si>
  <si>
    <t>UKUPNO ZA PARTIJU 22</t>
  </si>
  <si>
    <t>UKUPNO ZA PARTIJU 24</t>
  </si>
  <si>
    <t>UKUPNO ZA PARTIJU 26</t>
  </si>
  <si>
    <t>UKUPNO ZA PARTIJU 27</t>
  </si>
  <si>
    <t>UKUPNO ZA PARTIJU 28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</si>
</sst>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3" fontId="14" fillId="0" borderId="15" xfId="55" applyNumberFormat="1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 quotePrefix="1">
      <alignment horizontal="center" vertical="center" wrapText="1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3" fontId="14" fillId="0" borderId="16" xfId="55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49" fontId="14" fillId="0" borderId="17" xfId="55" applyNumberFormat="1" applyFont="1" applyFill="1" applyBorder="1" applyAlignment="1">
      <alignment horizontal="center" vertical="center" wrapText="1"/>
      <protection/>
    </xf>
    <xf numFmtId="0" fontId="14" fillId="0" borderId="17" xfId="55" applyFont="1" applyFill="1" applyBorder="1" applyAlignment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7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9" fontId="14" fillId="0" borderId="16" xfId="55" applyNumberFormat="1" applyFont="1" applyFill="1" applyBorder="1" applyAlignment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6" xfId="0" applyNumberFormat="1" applyFont="1" applyFill="1" applyBorder="1" applyAlignment="1">
      <alignment horizontal="right" vertical="center" wrapText="1"/>
    </xf>
    <xf numFmtId="44" fontId="12" fillId="0" borderId="19" xfId="0" applyNumberFormat="1" applyFont="1" applyFill="1" applyBorder="1" applyAlignment="1">
      <alignment horizontal="right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5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33" borderId="17" xfId="55" applyFont="1" applyFill="1" applyBorder="1" applyAlignment="1">
      <alignment horizontal="center" vertical="center" wrapText="1"/>
      <protection/>
    </xf>
    <xf numFmtId="49" fontId="15" fillId="33" borderId="20" xfId="55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 wrapText="1"/>
    </xf>
    <xf numFmtId="49" fontId="15" fillId="33" borderId="21" xfId="55" applyNumberFormat="1" applyFont="1" applyFill="1" applyBorder="1" applyAlignment="1">
      <alignment horizontal="center" vertical="center"/>
      <protection/>
    </xf>
    <xf numFmtId="0" fontId="15" fillId="33" borderId="16" xfId="55" applyFont="1" applyFill="1" applyBorder="1" applyAlignment="1">
      <alignment horizontal="center" vertical="center" wrapText="1"/>
      <protection/>
    </xf>
    <xf numFmtId="3" fontId="14" fillId="33" borderId="15" xfId="55" applyNumberFormat="1" applyFont="1" applyFill="1" applyBorder="1" applyAlignment="1">
      <alignment horizontal="center" vertical="center" wrapText="1"/>
      <protection/>
    </xf>
    <xf numFmtId="3" fontId="14" fillId="0" borderId="22" xfId="55" applyNumberFormat="1" applyFont="1" applyFill="1" applyBorder="1" applyAlignment="1">
      <alignment horizontal="center" vertical="center" wrapText="1"/>
      <protection/>
    </xf>
    <xf numFmtId="44" fontId="12" fillId="34" borderId="15" xfId="0" applyNumberFormat="1" applyFont="1" applyFill="1" applyBorder="1" applyAlignment="1">
      <alignment horizontal="right" vertical="center" wrapText="1"/>
    </xf>
    <xf numFmtId="44" fontId="12" fillId="34" borderId="18" xfId="0" applyNumberFormat="1" applyFont="1" applyFill="1" applyBorder="1" applyAlignment="1">
      <alignment horizontal="right" vertical="center" wrapText="1"/>
    </xf>
    <xf numFmtId="44" fontId="12" fillId="0" borderId="22" xfId="0" applyNumberFormat="1" applyFont="1" applyFill="1" applyBorder="1" applyAlignment="1">
      <alignment horizontal="right" vertical="center" wrapText="1"/>
    </xf>
    <xf numFmtId="44" fontId="12" fillId="0" borderId="23" xfId="0" applyNumberFormat="1" applyFont="1" applyFill="1" applyBorder="1" applyAlignment="1">
      <alignment horizontal="right" vertical="center" wrapText="1"/>
    </xf>
    <xf numFmtId="44" fontId="12" fillId="34" borderId="22" xfId="0" applyNumberFormat="1" applyFont="1" applyFill="1" applyBorder="1" applyAlignment="1">
      <alignment horizontal="right" vertical="center" wrapText="1"/>
    </xf>
    <xf numFmtId="44" fontId="12" fillId="34" borderId="23" xfId="0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5" borderId="0" xfId="59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5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5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9" fillId="0" borderId="0" xfId="0" applyFont="1" applyAlignment="1">
      <alignment/>
    </xf>
    <xf numFmtId="44" fontId="12" fillId="36" borderId="15" xfId="0" applyNumberFormat="1" applyFont="1" applyFill="1" applyBorder="1" applyAlignment="1">
      <alignment horizontal="center" vertical="center" wrapText="1"/>
    </xf>
    <xf numFmtId="44" fontId="12" fillId="36" borderId="18" xfId="0" applyNumberFormat="1" applyFont="1" applyFill="1" applyBorder="1" applyAlignment="1">
      <alignment horizontal="center" vertical="center" wrapText="1"/>
    </xf>
    <xf numFmtId="0" fontId="15" fillId="33" borderId="22" xfId="55" applyFont="1" applyFill="1" applyBorder="1" applyAlignment="1">
      <alignment horizontal="center" vertical="center" wrapText="1"/>
      <protection/>
    </xf>
    <xf numFmtId="0" fontId="15" fillId="33" borderId="24" xfId="55" applyFont="1" applyFill="1" applyBorder="1" applyAlignment="1">
      <alignment horizontal="center" vertical="center" wrapText="1"/>
      <protection/>
    </xf>
    <xf numFmtId="0" fontId="15" fillId="33" borderId="25" xfId="55" applyFont="1" applyFill="1" applyBorder="1" applyAlignment="1">
      <alignment horizontal="center" vertical="center" wrapText="1"/>
      <protection/>
    </xf>
    <xf numFmtId="49" fontId="15" fillId="33" borderId="26" xfId="55" applyNumberFormat="1" applyFont="1" applyFill="1" applyBorder="1" applyAlignment="1">
      <alignment horizontal="center" vertical="center"/>
      <protection/>
    </xf>
    <xf numFmtId="49" fontId="15" fillId="33" borderId="27" xfId="55" applyNumberFormat="1" applyFont="1" applyFill="1" applyBorder="1" applyAlignment="1">
      <alignment horizontal="center" vertical="center"/>
      <protection/>
    </xf>
    <xf numFmtId="49" fontId="15" fillId="33" borderId="28" xfId="55" applyNumberFormat="1" applyFont="1" applyFill="1" applyBorder="1" applyAlignment="1">
      <alignment horizontal="center" vertical="center"/>
      <protection/>
    </xf>
    <xf numFmtId="44" fontId="12" fillId="36" borderId="29" xfId="0" applyNumberFormat="1" applyFont="1" applyFill="1" applyBorder="1" applyAlignment="1">
      <alignment horizontal="center" vertical="center" wrapText="1"/>
    </xf>
    <xf numFmtId="44" fontId="12" fillId="36" borderId="30" xfId="0" applyNumberFormat="1" applyFont="1" applyFill="1" applyBorder="1" applyAlignment="1">
      <alignment horizontal="center" vertical="center" wrapText="1"/>
    </xf>
    <xf numFmtId="44" fontId="12" fillId="36" borderId="31" xfId="0" applyNumberFormat="1" applyFont="1" applyFill="1" applyBorder="1" applyAlignment="1">
      <alignment horizontal="center" vertical="center" wrapText="1"/>
    </xf>
    <xf numFmtId="44" fontId="12" fillId="36" borderId="32" xfId="0" applyNumberFormat="1" applyFont="1" applyFill="1" applyBorder="1" applyAlignment="1">
      <alignment horizontal="center" vertical="center" wrapText="1"/>
    </xf>
    <xf numFmtId="44" fontId="12" fillId="36" borderId="33" xfId="0" applyNumberFormat="1" applyFont="1" applyFill="1" applyBorder="1" applyAlignment="1">
      <alignment horizontal="center" vertical="center" wrapText="1"/>
    </xf>
    <xf numFmtId="44" fontId="12" fillId="36" borderId="34" xfId="0" applyNumberFormat="1" applyFont="1" applyFill="1" applyBorder="1" applyAlignment="1">
      <alignment horizontal="center" vertical="center" wrapText="1"/>
    </xf>
    <xf numFmtId="44" fontId="12" fillId="36" borderId="35" xfId="0" applyNumberFormat="1" applyFont="1" applyFill="1" applyBorder="1" applyAlignment="1">
      <alignment horizontal="center" vertical="center" wrapText="1"/>
    </xf>
    <xf numFmtId="44" fontId="12" fillId="36" borderId="36" xfId="0" applyNumberFormat="1" applyFont="1" applyFill="1" applyBorder="1" applyAlignment="1">
      <alignment horizontal="center" vertical="center" wrapText="1"/>
    </xf>
    <xf numFmtId="49" fontId="18" fillId="34" borderId="37" xfId="55" applyNumberFormat="1" applyFont="1" applyFill="1" applyBorder="1" applyAlignment="1">
      <alignment horizontal="right" vertical="center" wrapText="1"/>
      <protection/>
    </xf>
    <xf numFmtId="49" fontId="18" fillId="34" borderId="38" xfId="55" applyNumberFormat="1" applyFont="1" applyFill="1" applyBorder="1" applyAlignment="1">
      <alignment horizontal="right" vertical="center" wrapText="1"/>
      <protection/>
    </xf>
    <xf numFmtId="49" fontId="18" fillId="34" borderId="39" xfId="55" applyNumberFormat="1" applyFont="1" applyFill="1" applyBorder="1" applyAlignment="1">
      <alignment horizontal="right" vertical="center" wrapText="1"/>
      <protection/>
    </xf>
    <xf numFmtId="0" fontId="15" fillId="33" borderId="12" xfId="55" applyFont="1" applyFill="1" applyBorder="1" applyAlignment="1">
      <alignment horizontal="center" vertical="center" wrapText="1"/>
      <protection/>
    </xf>
    <xf numFmtId="49" fontId="15" fillId="33" borderId="11" xfId="55" applyNumberFormat="1" applyFont="1" applyFill="1" applyBorder="1" applyAlignment="1">
      <alignment horizontal="center" vertical="center"/>
      <protection/>
    </xf>
    <xf numFmtId="0" fontId="15" fillId="0" borderId="22" xfId="55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49" fontId="15" fillId="0" borderId="26" xfId="55" applyNumberFormat="1" applyFont="1" applyFill="1" applyBorder="1" applyAlignment="1">
      <alignment horizontal="center" vertical="center"/>
      <protection/>
    </xf>
    <xf numFmtId="49" fontId="15" fillId="0" borderId="27" xfId="55" applyNumberFormat="1" applyFont="1" applyFill="1" applyBorder="1" applyAlignment="1">
      <alignment horizontal="center" vertical="center"/>
      <protection/>
    </xf>
    <xf numFmtId="49" fontId="15" fillId="0" borderId="28" xfId="5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13" fillId="0" borderId="41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42" xfId="59" applyFont="1" applyFill="1" applyBorder="1" applyAlignment="1">
      <alignment horizontal="right" vertical="center" wrapText="1"/>
      <protection/>
    </xf>
    <xf numFmtId="0" fontId="13" fillId="0" borderId="43" xfId="59" applyFont="1" applyFill="1" applyBorder="1" applyAlignment="1">
      <alignment horizontal="right" vertical="center" wrapText="1"/>
      <protection/>
    </xf>
    <xf numFmtId="0" fontId="13" fillId="0" borderId="44" xfId="59" applyFont="1" applyFill="1" applyBorder="1" applyAlignment="1">
      <alignment horizontal="right" vertical="center" wrapText="1"/>
      <protection/>
    </xf>
    <xf numFmtId="0" fontId="13" fillId="0" borderId="45" xfId="59" applyFont="1" applyFill="1" applyBorder="1" applyAlignment="1">
      <alignment horizontal="right" vertical="center" wrapText="1"/>
      <protection/>
    </xf>
    <xf numFmtId="0" fontId="13" fillId="0" borderId="46" xfId="59" applyFont="1" applyFill="1" applyBorder="1" applyAlignment="1">
      <alignment horizontal="right" vertical="center" wrapText="1"/>
      <protection/>
    </xf>
    <xf numFmtId="0" fontId="13" fillId="0" borderId="47" xfId="59" applyFont="1" applyFill="1" applyBorder="1" applyAlignment="1">
      <alignment horizontal="right" vertical="center" wrapText="1"/>
      <protection/>
    </xf>
    <xf numFmtId="0" fontId="13" fillId="0" borderId="48" xfId="59" applyFont="1" applyFill="1" applyBorder="1" applyAlignment="1">
      <alignment horizontal="right" vertical="center" wrapText="1"/>
      <protection/>
    </xf>
    <xf numFmtId="44" fontId="12" fillId="0" borderId="35" xfId="0" applyNumberFormat="1" applyFont="1" applyFill="1" applyBorder="1" applyAlignment="1">
      <alignment horizontal="center" vertical="center" wrapText="1"/>
    </xf>
    <xf numFmtId="44" fontId="12" fillId="0" borderId="36" xfId="0" applyNumberFormat="1" applyFont="1" applyFill="1" applyBorder="1" applyAlignment="1">
      <alignment horizontal="center" vertical="center" wrapText="1"/>
    </xf>
    <xf numFmtId="44" fontId="12" fillId="0" borderId="49" xfId="0" applyNumberFormat="1" applyFont="1" applyFill="1" applyBorder="1" applyAlignment="1">
      <alignment horizontal="center" vertical="center" wrapText="1"/>
    </xf>
    <xf numFmtId="44" fontId="12" fillId="0" borderId="50" xfId="0" applyNumberFormat="1" applyFont="1" applyFill="1" applyBorder="1" applyAlignment="1">
      <alignment horizontal="center" vertical="center" wrapText="1"/>
    </xf>
    <xf numFmtId="44" fontId="12" fillId="0" borderId="51" xfId="0" applyNumberFormat="1" applyFont="1" applyFill="1" applyBorder="1" applyAlignment="1">
      <alignment horizontal="center" vertical="center" wrapText="1"/>
    </xf>
    <xf numFmtId="44" fontId="12" fillId="0" borderId="5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top"/>
    </xf>
    <xf numFmtId="0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="80" zoomScaleNormal="80" zoomScalePageLayoutView="60" workbookViewId="0" topLeftCell="A1">
      <selection activeCell="G70" sqref="G70"/>
    </sheetView>
  </sheetViews>
  <sheetFormatPr defaultColWidth="9.00390625" defaultRowHeight="15"/>
  <cols>
    <col min="1" max="1" width="6.8515625" style="1" customWidth="1"/>
    <col min="2" max="2" width="15.421875" style="30" customWidth="1"/>
    <col min="3" max="3" width="13.28125" style="9" customWidth="1"/>
    <col min="4" max="4" width="24.7109375" style="1" customWidth="1"/>
    <col min="5" max="5" width="21.00390625" style="1" customWidth="1"/>
    <col min="6" max="6" width="20.28125" style="9" customWidth="1"/>
    <col min="7" max="7" width="19.57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8" hidden="1" customWidth="1"/>
    <col min="15" max="15" width="9.00390625" style="8" customWidth="1"/>
    <col min="16" max="16384" width="9.00390625" style="8" customWidth="1"/>
  </cols>
  <sheetData>
    <row r="1" spans="1:13" s="54" customFormat="1" ht="15.75" customHeight="1">
      <c r="A1" s="129" t="s">
        <v>123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54" customFormat="1" ht="12.75" customHeight="1">
      <c r="A2" s="55"/>
      <c r="B2" s="56"/>
      <c r="C2" s="57"/>
      <c r="D2" s="55"/>
      <c r="E2" s="55"/>
      <c r="F2" s="57"/>
      <c r="G2" s="55"/>
      <c r="H2" s="58"/>
      <c r="I2" s="59"/>
      <c r="J2" s="60"/>
      <c r="K2" s="60"/>
      <c r="L2" s="60"/>
      <c r="M2" s="60"/>
    </row>
    <row r="3" spans="1:13" s="54" customFormat="1" ht="12.75" customHeight="1">
      <c r="A3" s="130" t="s">
        <v>124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131" t="s">
        <v>0</v>
      </c>
      <c r="B6" s="131"/>
      <c r="C6" s="131"/>
      <c r="D6" s="131"/>
      <c r="E6" s="15"/>
      <c r="F6" s="14"/>
      <c r="G6" s="15"/>
      <c r="H6" s="13"/>
      <c r="I6" s="13"/>
      <c r="K6" s="131" t="s">
        <v>3</v>
      </c>
      <c r="L6" s="131"/>
      <c r="M6" s="131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132" t="s">
        <v>1</v>
      </c>
      <c r="B8" s="132"/>
      <c r="C8" s="132"/>
      <c r="D8" s="132"/>
      <c r="E8" s="15"/>
      <c r="F8" s="14"/>
      <c r="G8" s="15"/>
      <c r="H8" s="13"/>
      <c r="I8" s="13"/>
      <c r="J8" s="13"/>
      <c r="K8" s="132" t="s">
        <v>4</v>
      </c>
      <c r="L8" s="132"/>
      <c r="M8" s="132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132" t="s">
        <v>2</v>
      </c>
      <c r="B10" s="132"/>
      <c r="C10" s="132"/>
      <c r="D10" s="132"/>
      <c r="E10" s="15"/>
      <c r="F10" s="14"/>
      <c r="G10" s="15"/>
      <c r="H10" s="13"/>
      <c r="I10" s="13"/>
      <c r="J10" s="13"/>
      <c r="K10" s="132" t="s">
        <v>5</v>
      </c>
      <c r="L10" s="132"/>
      <c r="M10" s="132"/>
    </row>
    <row r="11" spans="1:14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  <c r="N11" s="17"/>
    </row>
    <row r="12" spans="1:13" s="21" customFormat="1" ht="20.25" customHeight="1" thickBot="1">
      <c r="A12" s="18"/>
      <c r="B12" s="31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 thickBot="1">
      <c r="A13" s="23" t="s">
        <v>6</v>
      </c>
      <c r="B13" s="24" t="s">
        <v>19</v>
      </c>
      <c r="C13" s="28" t="s">
        <v>18</v>
      </c>
      <c r="D13" s="38" t="s">
        <v>20</v>
      </c>
      <c r="E13" s="24" t="s">
        <v>21</v>
      </c>
      <c r="F13" s="24" t="s">
        <v>7</v>
      </c>
      <c r="G13" s="29" t="s">
        <v>22</v>
      </c>
      <c r="H13" s="24" t="s">
        <v>8</v>
      </c>
      <c r="I13" s="25" t="s">
        <v>9</v>
      </c>
      <c r="J13" s="24" t="s">
        <v>10</v>
      </c>
      <c r="K13" s="26" t="s">
        <v>11</v>
      </c>
      <c r="L13" s="26" t="s">
        <v>12</v>
      </c>
      <c r="M13" s="27" t="s">
        <v>13</v>
      </c>
    </row>
    <row r="14" spans="1:14" ht="34.5" customHeight="1">
      <c r="A14" s="117" t="s">
        <v>24</v>
      </c>
      <c r="B14" s="116" t="s">
        <v>25</v>
      </c>
      <c r="C14" s="43"/>
      <c r="D14" s="44"/>
      <c r="E14" s="44"/>
      <c r="F14" s="44"/>
      <c r="G14" s="64" t="s">
        <v>83</v>
      </c>
      <c r="H14" s="64" t="s">
        <v>84</v>
      </c>
      <c r="I14" s="77">
        <v>58500</v>
      </c>
      <c r="J14" s="45"/>
      <c r="K14" s="46">
        <f aca="true" t="shared" si="0" ref="K14:K54">I14*J14</f>
        <v>0</v>
      </c>
      <c r="L14" s="109"/>
      <c r="M14" s="110"/>
      <c r="N14" s="22">
        <v>0.1</v>
      </c>
    </row>
    <row r="15" spans="1:14" ht="34.5" customHeight="1">
      <c r="A15" s="103"/>
      <c r="B15" s="100"/>
      <c r="C15" s="39"/>
      <c r="D15" s="33"/>
      <c r="E15" s="33"/>
      <c r="F15" s="33"/>
      <c r="G15" s="61" t="s">
        <v>85</v>
      </c>
      <c r="H15" s="61" t="s">
        <v>84</v>
      </c>
      <c r="I15" s="69">
        <v>1383</v>
      </c>
      <c r="J15" s="40"/>
      <c r="K15" s="41">
        <f t="shared" si="0"/>
        <v>0</v>
      </c>
      <c r="L15" s="107"/>
      <c r="M15" s="108"/>
      <c r="N15" s="22">
        <v>0.1</v>
      </c>
    </row>
    <row r="16" spans="1:14" ht="34.5" customHeight="1">
      <c r="A16" s="104"/>
      <c r="B16" s="101"/>
      <c r="C16" s="113" t="s">
        <v>125</v>
      </c>
      <c r="D16" s="114"/>
      <c r="E16" s="114"/>
      <c r="F16" s="114"/>
      <c r="G16" s="114"/>
      <c r="H16" s="114"/>
      <c r="I16" s="114"/>
      <c r="J16" s="115"/>
      <c r="K16" s="71">
        <f>K14+K15</f>
        <v>0</v>
      </c>
      <c r="L16" s="71">
        <f>K16*N16</f>
        <v>0</v>
      </c>
      <c r="M16" s="72">
        <f>L16+K16</f>
        <v>0</v>
      </c>
      <c r="N16" s="22">
        <v>0.1</v>
      </c>
    </row>
    <row r="17" spans="1:14" ht="34.5" customHeight="1">
      <c r="A17" s="65" t="s">
        <v>26</v>
      </c>
      <c r="B17" s="61" t="s">
        <v>27</v>
      </c>
      <c r="C17" s="42"/>
      <c r="D17" s="33"/>
      <c r="E17" s="32"/>
      <c r="F17" s="33"/>
      <c r="G17" s="61" t="s">
        <v>86</v>
      </c>
      <c r="H17" s="61" t="s">
        <v>84</v>
      </c>
      <c r="I17" s="34">
        <v>12293</v>
      </c>
      <c r="J17" s="40"/>
      <c r="K17" s="41">
        <f t="shared" si="0"/>
        <v>0</v>
      </c>
      <c r="L17" s="41">
        <f>K17*N17</f>
        <v>0</v>
      </c>
      <c r="M17" s="47">
        <f>SUM(K17,L17)</f>
        <v>0</v>
      </c>
      <c r="N17" s="22">
        <v>0.1</v>
      </c>
    </row>
    <row r="18" spans="1:14" ht="34.5" customHeight="1">
      <c r="A18" s="65" t="s">
        <v>28</v>
      </c>
      <c r="B18" s="61" t="s">
        <v>29</v>
      </c>
      <c r="C18" s="42"/>
      <c r="D18" s="33"/>
      <c r="E18" s="32"/>
      <c r="F18" s="33"/>
      <c r="G18" s="61" t="s">
        <v>87</v>
      </c>
      <c r="H18" s="61" t="s">
        <v>84</v>
      </c>
      <c r="I18" s="69">
        <v>9968</v>
      </c>
      <c r="J18" s="40"/>
      <c r="K18" s="41">
        <f t="shared" si="0"/>
        <v>0</v>
      </c>
      <c r="L18" s="41">
        <f>K18*N18</f>
        <v>0</v>
      </c>
      <c r="M18" s="47">
        <f>SUM(K18,L18)</f>
        <v>0</v>
      </c>
      <c r="N18" s="22">
        <v>0.1</v>
      </c>
    </row>
    <row r="19" spans="1:14" ht="34.5" customHeight="1">
      <c r="A19" s="65" t="s">
        <v>30</v>
      </c>
      <c r="B19" s="61" t="s">
        <v>31</v>
      </c>
      <c r="C19" s="39"/>
      <c r="D19" s="33"/>
      <c r="E19" s="33"/>
      <c r="F19" s="33"/>
      <c r="G19" s="61" t="s">
        <v>83</v>
      </c>
      <c r="H19" s="61" t="s">
        <v>84</v>
      </c>
      <c r="I19" s="69">
        <v>3467</v>
      </c>
      <c r="J19" s="40"/>
      <c r="K19" s="41">
        <f t="shared" si="0"/>
        <v>0</v>
      </c>
      <c r="L19" s="41">
        <f>K19*N19</f>
        <v>0</v>
      </c>
      <c r="M19" s="47">
        <f>SUM(K19,L19)</f>
        <v>0</v>
      </c>
      <c r="N19" s="22">
        <v>0.1</v>
      </c>
    </row>
    <row r="20" spans="1:14" ht="34.5" customHeight="1">
      <c r="A20" s="65" t="s">
        <v>32</v>
      </c>
      <c r="B20" s="61" t="s">
        <v>33</v>
      </c>
      <c r="C20" s="42"/>
      <c r="D20" s="33"/>
      <c r="E20" s="32"/>
      <c r="F20" s="33"/>
      <c r="G20" s="66" t="s">
        <v>88</v>
      </c>
      <c r="H20" s="61" t="s">
        <v>23</v>
      </c>
      <c r="I20" s="70">
        <v>13600</v>
      </c>
      <c r="J20" s="40"/>
      <c r="K20" s="41">
        <f t="shared" si="0"/>
        <v>0</v>
      </c>
      <c r="L20" s="41">
        <f>K20*N20</f>
        <v>0</v>
      </c>
      <c r="M20" s="47">
        <f>SUM(K20,L20)</f>
        <v>0</v>
      </c>
      <c r="N20" s="22">
        <v>0.1</v>
      </c>
    </row>
    <row r="21" spans="1:14" ht="34.5" customHeight="1">
      <c r="A21" s="65" t="s">
        <v>34</v>
      </c>
      <c r="B21" s="61" t="s">
        <v>35</v>
      </c>
      <c r="C21" s="42"/>
      <c r="D21" s="33"/>
      <c r="E21" s="32"/>
      <c r="F21" s="33"/>
      <c r="G21" s="61" t="s">
        <v>87</v>
      </c>
      <c r="H21" s="61" t="s">
        <v>84</v>
      </c>
      <c r="I21" s="69">
        <v>2875</v>
      </c>
      <c r="J21" s="40"/>
      <c r="K21" s="41">
        <f t="shared" si="0"/>
        <v>0</v>
      </c>
      <c r="L21" s="73">
        <f>K21*N21</f>
        <v>0</v>
      </c>
      <c r="M21" s="74">
        <f>SUM(K21,L21)</f>
        <v>0</v>
      </c>
      <c r="N21" s="22">
        <v>0.1</v>
      </c>
    </row>
    <row r="22" spans="1:14" ht="34.5" customHeight="1">
      <c r="A22" s="102" t="s">
        <v>36</v>
      </c>
      <c r="B22" s="99" t="s">
        <v>37</v>
      </c>
      <c r="C22" s="39"/>
      <c r="D22" s="33"/>
      <c r="E22" s="33"/>
      <c r="F22" s="35"/>
      <c r="G22" s="61" t="s">
        <v>89</v>
      </c>
      <c r="H22" s="61" t="s">
        <v>84</v>
      </c>
      <c r="I22" s="69">
        <v>3746</v>
      </c>
      <c r="J22" s="40"/>
      <c r="K22" s="41">
        <f t="shared" si="0"/>
        <v>0</v>
      </c>
      <c r="L22" s="105"/>
      <c r="M22" s="106"/>
      <c r="N22" s="22">
        <v>0.1</v>
      </c>
    </row>
    <row r="23" spans="1:14" ht="34.5" customHeight="1">
      <c r="A23" s="103"/>
      <c r="B23" s="100"/>
      <c r="C23" s="42"/>
      <c r="D23" s="33"/>
      <c r="E23" s="32"/>
      <c r="F23" s="33"/>
      <c r="G23" s="61" t="s">
        <v>83</v>
      </c>
      <c r="H23" s="61" t="s">
        <v>84</v>
      </c>
      <c r="I23" s="34">
        <v>7387</v>
      </c>
      <c r="J23" s="40"/>
      <c r="K23" s="41">
        <f t="shared" si="0"/>
        <v>0</v>
      </c>
      <c r="L23" s="111"/>
      <c r="M23" s="112"/>
      <c r="N23" s="22">
        <v>0.1</v>
      </c>
    </row>
    <row r="24" spans="1:14" ht="34.5" customHeight="1">
      <c r="A24" s="103"/>
      <c r="B24" s="100"/>
      <c r="C24" s="42"/>
      <c r="D24" s="33"/>
      <c r="E24" s="32"/>
      <c r="F24" s="33"/>
      <c r="G24" s="61" t="s">
        <v>85</v>
      </c>
      <c r="H24" s="61" t="s">
        <v>84</v>
      </c>
      <c r="I24" s="69">
        <v>4268</v>
      </c>
      <c r="J24" s="40"/>
      <c r="K24" s="41">
        <f>I24*J24</f>
        <v>0</v>
      </c>
      <c r="L24" s="107"/>
      <c r="M24" s="108"/>
      <c r="N24" s="22"/>
    </row>
    <row r="25" spans="1:14" ht="34.5" customHeight="1">
      <c r="A25" s="104"/>
      <c r="B25" s="101"/>
      <c r="C25" s="113" t="s">
        <v>126</v>
      </c>
      <c r="D25" s="114"/>
      <c r="E25" s="114"/>
      <c r="F25" s="114"/>
      <c r="G25" s="114"/>
      <c r="H25" s="114"/>
      <c r="I25" s="114"/>
      <c r="J25" s="115"/>
      <c r="K25" s="71">
        <f>K22+K23+K24</f>
        <v>0</v>
      </c>
      <c r="L25" s="71">
        <f>K25*N25</f>
        <v>0</v>
      </c>
      <c r="M25" s="72">
        <f>L25+K25</f>
        <v>0</v>
      </c>
      <c r="N25" s="22">
        <v>0.1</v>
      </c>
    </row>
    <row r="26" spans="1:14" ht="34.5" customHeight="1">
      <c r="A26" s="65" t="s">
        <v>38</v>
      </c>
      <c r="B26" s="61" t="s">
        <v>39</v>
      </c>
      <c r="C26" s="42"/>
      <c r="D26" s="33"/>
      <c r="E26" s="32"/>
      <c r="F26" s="33"/>
      <c r="G26" s="66" t="s">
        <v>90</v>
      </c>
      <c r="H26" s="61" t="s">
        <v>23</v>
      </c>
      <c r="I26" s="70">
        <v>202775940</v>
      </c>
      <c r="J26" s="40"/>
      <c r="K26" s="41">
        <f t="shared" si="0"/>
        <v>0</v>
      </c>
      <c r="L26" s="41">
        <f>K26*N26</f>
        <v>0</v>
      </c>
      <c r="M26" s="47">
        <f>SUM(K26,L26)</f>
        <v>0</v>
      </c>
      <c r="N26" s="22">
        <v>0.1</v>
      </c>
    </row>
    <row r="27" spans="1:14" ht="34.5" customHeight="1">
      <c r="A27" s="65" t="s">
        <v>40</v>
      </c>
      <c r="B27" s="62" t="s">
        <v>39</v>
      </c>
      <c r="C27" s="39"/>
      <c r="D27" s="33"/>
      <c r="E27" s="33"/>
      <c r="F27" s="33"/>
      <c r="G27" s="62" t="s">
        <v>91</v>
      </c>
      <c r="H27" s="63" t="s">
        <v>84</v>
      </c>
      <c r="I27" s="34">
        <v>4506</v>
      </c>
      <c r="J27" s="40"/>
      <c r="K27" s="41">
        <f t="shared" si="0"/>
        <v>0</v>
      </c>
      <c r="L27" s="73">
        <f>K27*N27</f>
        <v>0</v>
      </c>
      <c r="M27" s="74">
        <f>SUM(K27,L27)</f>
        <v>0</v>
      </c>
      <c r="N27" s="22">
        <v>0.1</v>
      </c>
    </row>
    <row r="28" spans="1:14" ht="34.5" customHeight="1">
      <c r="A28" s="102" t="s">
        <v>41</v>
      </c>
      <c r="B28" s="99" t="s">
        <v>42</v>
      </c>
      <c r="C28" s="39"/>
      <c r="D28" s="33"/>
      <c r="E28" s="33"/>
      <c r="F28" s="33"/>
      <c r="G28" s="61" t="s">
        <v>92</v>
      </c>
      <c r="H28" s="61" t="s">
        <v>84</v>
      </c>
      <c r="I28" s="69">
        <v>31150</v>
      </c>
      <c r="J28" s="40"/>
      <c r="K28" s="41">
        <f t="shared" si="0"/>
        <v>0</v>
      </c>
      <c r="L28" s="97"/>
      <c r="M28" s="98"/>
      <c r="N28" s="22">
        <v>0.1</v>
      </c>
    </row>
    <row r="29" spans="1:14" ht="34.5" customHeight="1">
      <c r="A29" s="103"/>
      <c r="B29" s="100"/>
      <c r="C29" s="39"/>
      <c r="D29" s="33"/>
      <c r="E29" s="33"/>
      <c r="F29" s="33"/>
      <c r="G29" s="61" t="s">
        <v>85</v>
      </c>
      <c r="H29" s="61" t="s">
        <v>84</v>
      </c>
      <c r="I29" s="69">
        <v>30485</v>
      </c>
      <c r="J29" s="40"/>
      <c r="K29" s="41">
        <f t="shared" si="0"/>
        <v>0</v>
      </c>
      <c r="L29" s="97"/>
      <c r="M29" s="98"/>
      <c r="N29" s="22">
        <v>0.1</v>
      </c>
    </row>
    <row r="30" spans="1:14" ht="34.5" customHeight="1">
      <c r="A30" s="104"/>
      <c r="B30" s="101"/>
      <c r="C30" s="113" t="s">
        <v>127</v>
      </c>
      <c r="D30" s="114"/>
      <c r="E30" s="114"/>
      <c r="F30" s="114"/>
      <c r="G30" s="114"/>
      <c r="H30" s="114"/>
      <c r="I30" s="114"/>
      <c r="J30" s="115"/>
      <c r="K30" s="71">
        <f>K28+K29</f>
        <v>0</v>
      </c>
      <c r="L30" s="71">
        <f>K30*N30</f>
        <v>0</v>
      </c>
      <c r="M30" s="72">
        <f>L30+K30</f>
        <v>0</v>
      </c>
      <c r="N30" s="22">
        <v>0.1</v>
      </c>
    </row>
    <row r="31" spans="1:14" ht="34.5" customHeight="1">
      <c r="A31" s="65" t="s">
        <v>43</v>
      </c>
      <c r="B31" s="61" t="s">
        <v>44</v>
      </c>
      <c r="C31" s="39"/>
      <c r="D31" s="33"/>
      <c r="E31" s="33"/>
      <c r="F31" s="33"/>
      <c r="G31" s="61" t="s">
        <v>93</v>
      </c>
      <c r="H31" s="61" t="s">
        <v>84</v>
      </c>
      <c r="I31" s="69">
        <v>3028</v>
      </c>
      <c r="J31" s="40"/>
      <c r="K31" s="41">
        <f t="shared" si="0"/>
        <v>0</v>
      </c>
      <c r="L31" s="41">
        <f>K31*N31</f>
        <v>0</v>
      </c>
      <c r="M31" s="47">
        <f>SUM(K31,L31)</f>
        <v>0</v>
      </c>
      <c r="N31" s="22">
        <v>0.1</v>
      </c>
    </row>
    <row r="32" spans="1:14" ht="34.5" customHeight="1">
      <c r="A32" s="65" t="s">
        <v>45</v>
      </c>
      <c r="B32" s="61" t="s">
        <v>46</v>
      </c>
      <c r="C32" s="39"/>
      <c r="D32" s="33"/>
      <c r="E32" s="33"/>
      <c r="F32" s="33"/>
      <c r="G32" s="61" t="s">
        <v>94</v>
      </c>
      <c r="H32" s="61" t="s">
        <v>84</v>
      </c>
      <c r="I32" s="69">
        <v>12277</v>
      </c>
      <c r="J32" s="40"/>
      <c r="K32" s="41">
        <f t="shared" si="0"/>
        <v>0</v>
      </c>
      <c r="L32" s="73">
        <f>K32*N32</f>
        <v>0</v>
      </c>
      <c r="M32" s="74">
        <f>SUM(K32,L32)</f>
        <v>0</v>
      </c>
      <c r="N32" s="22">
        <v>0.1</v>
      </c>
    </row>
    <row r="33" spans="1:14" ht="34.5" customHeight="1">
      <c r="A33" s="102" t="s">
        <v>47</v>
      </c>
      <c r="B33" s="99" t="s">
        <v>48</v>
      </c>
      <c r="C33" s="39"/>
      <c r="D33" s="33"/>
      <c r="E33" s="33"/>
      <c r="F33" s="33"/>
      <c r="G33" s="61" t="s">
        <v>93</v>
      </c>
      <c r="H33" s="61" t="s">
        <v>84</v>
      </c>
      <c r="I33" s="69">
        <v>1218</v>
      </c>
      <c r="J33" s="40"/>
      <c r="K33" s="41">
        <f t="shared" si="0"/>
        <v>0</v>
      </c>
      <c r="L33" s="97"/>
      <c r="M33" s="98"/>
      <c r="N33" s="22">
        <v>0.1</v>
      </c>
    </row>
    <row r="34" spans="1:14" ht="34.5" customHeight="1">
      <c r="A34" s="103"/>
      <c r="B34" s="100"/>
      <c r="C34" s="42"/>
      <c r="D34" s="33"/>
      <c r="E34" s="32"/>
      <c r="F34" s="33"/>
      <c r="G34" s="61" t="s">
        <v>87</v>
      </c>
      <c r="H34" s="61" t="s">
        <v>84</v>
      </c>
      <c r="I34" s="34">
        <v>3324</v>
      </c>
      <c r="J34" s="40"/>
      <c r="K34" s="41">
        <f t="shared" si="0"/>
        <v>0</v>
      </c>
      <c r="L34" s="97"/>
      <c r="M34" s="98"/>
      <c r="N34" s="22">
        <v>0.1</v>
      </c>
    </row>
    <row r="35" spans="1:14" ht="34.5" customHeight="1">
      <c r="A35" s="104"/>
      <c r="B35" s="101"/>
      <c r="C35" s="113" t="s">
        <v>128</v>
      </c>
      <c r="D35" s="114"/>
      <c r="E35" s="114"/>
      <c r="F35" s="114"/>
      <c r="G35" s="114"/>
      <c r="H35" s="114"/>
      <c r="I35" s="114"/>
      <c r="J35" s="115"/>
      <c r="K35" s="71">
        <f>K33+K34</f>
        <v>0</v>
      </c>
      <c r="L35" s="71">
        <f>K35*N35</f>
        <v>0</v>
      </c>
      <c r="M35" s="72">
        <f>L35+K35</f>
        <v>0</v>
      </c>
      <c r="N35" s="22">
        <v>0.1</v>
      </c>
    </row>
    <row r="36" spans="1:14" ht="34.5" customHeight="1">
      <c r="A36" s="65" t="s">
        <v>49</v>
      </c>
      <c r="B36" s="61" t="s">
        <v>50</v>
      </c>
      <c r="C36" s="42"/>
      <c r="D36" s="33"/>
      <c r="E36" s="32"/>
      <c r="F36" s="33"/>
      <c r="G36" s="61" t="s">
        <v>89</v>
      </c>
      <c r="H36" s="61" t="s">
        <v>84</v>
      </c>
      <c r="I36" s="34">
        <v>57470</v>
      </c>
      <c r="J36" s="40"/>
      <c r="K36" s="41">
        <f t="shared" si="0"/>
        <v>0</v>
      </c>
      <c r="L36" s="73">
        <f>K36*N36</f>
        <v>0</v>
      </c>
      <c r="M36" s="74">
        <f>SUM(K36,L36)</f>
        <v>0</v>
      </c>
      <c r="N36" s="22">
        <v>0.1</v>
      </c>
    </row>
    <row r="37" spans="1:14" ht="34.5" customHeight="1">
      <c r="A37" s="102" t="s">
        <v>51</v>
      </c>
      <c r="B37" s="99" t="s">
        <v>52</v>
      </c>
      <c r="C37" s="42"/>
      <c r="D37" s="33"/>
      <c r="E37" s="32"/>
      <c r="F37" s="33"/>
      <c r="G37" s="61" t="s">
        <v>95</v>
      </c>
      <c r="H37" s="61" t="s">
        <v>84</v>
      </c>
      <c r="I37" s="34">
        <v>85634</v>
      </c>
      <c r="J37" s="40"/>
      <c r="K37" s="41">
        <f t="shared" si="0"/>
        <v>0</v>
      </c>
      <c r="L37" s="97"/>
      <c r="M37" s="98"/>
      <c r="N37" s="22">
        <v>0.1</v>
      </c>
    </row>
    <row r="38" spans="1:14" ht="34.5" customHeight="1">
      <c r="A38" s="103"/>
      <c r="B38" s="100"/>
      <c r="C38" s="42"/>
      <c r="D38" s="33"/>
      <c r="E38" s="32"/>
      <c r="F38" s="33"/>
      <c r="G38" s="61" t="s">
        <v>89</v>
      </c>
      <c r="H38" s="61" t="s">
        <v>84</v>
      </c>
      <c r="I38" s="69">
        <v>14235</v>
      </c>
      <c r="J38" s="40"/>
      <c r="K38" s="41">
        <f t="shared" si="0"/>
        <v>0</v>
      </c>
      <c r="L38" s="97"/>
      <c r="M38" s="98"/>
      <c r="N38" s="22">
        <v>0.1</v>
      </c>
    </row>
    <row r="39" spans="1:14" ht="34.5" customHeight="1">
      <c r="A39" s="104"/>
      <c r="B39" s="101"/>
      <c r="C39" s="113" t="s">
        <v>129</v>
      </c>
      <c r="D39" s="114"/>
      <c r="E39" s="114"/>
      <c r="F39" s="114"/>
      <c r="G39" s="114"/>
      <c r="H39" s="114"/>
      <c r="I39" s="114"/>
      <c r="J39" s="115"/>
      <c r="K39" s="71">
        <f>K37+K38</f>
        <v>0</v>
      </c>
      <c r="L39" s="75">
        <f>K39*N39</f>
        <v>0</v>
      </c>
      <c r="M39" s="76">
        <f>L39+K39</f>
        <v>0</v>
      </c>
      <c r="N39" s="22">
        <v>0.1</v>
      </c>
    </row>
    <row r="40" spans="1:14" ht="34.5" customHeight="1">
      <c r="A40" s="102" t="s">
        <v>53</v>
      </c>
      <c r="B40" s="99" t="s">
        <v>54</v>
      </c>
      <c r="C40" s="42"/>
      <c r="D40" s="33"/>
      <c r="E40" s="32"/>
      <c r="F40" s="33"/>
      <c r="G40" s="61" t="s">
        <v>96</v>
      </c>
      <c r="H40" s="61" t="s">
        <v>84</v>
      </c>
      <c r="I40" s="34">
        <v>6878</v>
      </c>
      <c r="J40" s="40"/>
      <c r="K40" s="41">
        <f t="shared" si="0"/>
        <v>0</v>
      </c>
      <c r="L40" s="97"/>
      <c r="M40" s="98"/>
      <c r="N40" s="22">
        <v>0.1</v>
      </c>
    </row>
    <row r="41" spans="1:14" ht="34.5" customHeight="1">
      <c r="A41" s="103"/>
      <c r="B41" s="100"/>
      <c r="C41" s="42"/>
      <c r="D41" s="33"/>
      <c r="E41" s="32"/>
      <c r="F41" s="33"/>
      <c r="G41" s="61" t="s">
        <v>97</v>
      </c>
      <c r="H41" s="61" t="s">
        <v>84</v>
      </c>
      <c r="I41" s="69">
        <v>3883</v>
      </c>
      <c r="J41" s="40"/>
      <c r="K41" s="41">
        <f t="shared" si="0"/>
        <v>0</v>
      </c>
      <c r="L41" s="97"/>
      <c r="M41" s="98"/>
      <c r="N41" s="22">
        <v>0.1</v>
      </c>
    </row>
    <row r="42" spans="1:14" ht="34.5" customHeight="1">
      <c r="A42" s="104"/>
      <c r="B42" s="101"/>
      <c r="C42" s="113" t="s">
        <v>130</v>
      </c>
      <c r="D42" s="114"/>
      <c r="E42" s="114"/>
      <c r="F42" s="114"/>
      <c r="G42" s="114"/>
      <c r="H42" s="114"/>
      <c r="I42" s="114"/>
      <c r="J42" s="115"/>
      <c r="K42" s="71">
        <f>K40+K41</f>
        <v>0</v>
      </c>
      <c r="L42" s="75">
        <f>K42*N42</f>
        <v>0</v>
      </c>
      <c r="M42" s="76">
        <f>L42+K42</f>
        <v>0</v>
      </c>
      <c r="N42" s="22">
        <v>0.1</v>
      </c>
    </row>
    <row r="43" spans="1:14" ht="34.5" customHeight="1">
      <c r="A43" s="102" t="s">
        <v>55</v>
      </c>
      <c r="B43" s="99" t="s">
        <v>56</v>
      </c>
      <c r="C43" s="42"/>
      <c r="D43" s="33"/>
      <c r="E43" s="32"/>
      <c r="F43" s="33"/>
      <c r="G43" s="61" t="s">
        <v>93</v>
      </c>
      <c r="H43" s="61" t="s">
        <v>84</v>
      </c>
      <c r="I43" s="69">
        <v>21849</v>
      </c>
      <c r="J43" s="40"/>
      <c r="K43" s="41">
        <f t="shared" si="0"/>
        <v>0</v>
      </c>
      <c r="L43" s="97"/>
      <c r="M43" s="98"/>
      <c r="N43" s="22">
        <v>0.1</v>
      </c>
    </row>
    <row r="44" spans="1:14" ht="34.5" customHeight="1">
      <c r="A44" s="103"/>
      <c r="B44" s="100"/>
      <c r="C44" s="42"/>
      <c r="D44" s="33"/>
      <c r="E44" s="32"/>
      <c r="F44" s="33"/>
      <c r="G44" s="61" t="s">
        <v>87</v>
      </c>
      <c r="H44" s="61" t="s">
        <v>84</v>
      </c>
      <c r="I44" s="69">
        <v>35438</v>
      </c>
      <c r="J44" s="40"/>
      <c r="K44" s="41">
        <f t="shared" si="0"/>
        <v>0</v>
      </c>
      <c r="L44" s="97"/>
      <c r="M44" s="98"/>
      <c r="N44" s="22">
        <v>0.1</v>
      </c>
    </row>
    <row r="45" spans="1:14" ht="34.5" customHeight="1">
      <c r="A45" s="104"/>
      <c r="B45" s="101"/>
      <c r="C45" s="113" t="s">
        <v>131</v>
      </c>
      <c r="D45" s="114"/>
      <c r="E45" s="114"/>
      <c r="F45" s="114"/>
      <c r="G45" s="114"/>
      <c r="H45" s="114"/>
      <c r="I45" s="114"/>
      <c r="J45" s="115"/>
      <c r="K45" s="71">
        <f>K43+K44</f>
        <v>0</v>
      </c>
      <c r="L45" s="75">
        <f>K45*N45</f>
        <v>0</v>
      </c>
      <c r="M45" s="76">
        <f>L45+K45</f>
        <v>0</v>
      </c>
      <c r="N45" s="22">
        <v>0.1</v>
      </c>
    </row>
    <row r="46" spans="1:14" ht="34.5" customHeight="1">
      <c r="A46" s="65" t="s">
        <v>57</v>
      </c>
      <c r="B46" s="61" t="s">
        <v>58</v>
      </c>
      <c r="C46" s="39"/>
      <c r="D46" s="33"/>
      <c r="E46" s="33"/>
      <c r="F46" s="33"/>
      <c r="G46" s="61" t="s">
        <v>96</v>
      </c>
      <c r="H46" s="61" t="s">
        <v>84</v>
      </c>
      <c r="I46" s="69">
        <v>1458</v>
      </c>
      <c r="J46" s="40"/>
      <c r="K46" s="41">
        <f t="shared" si="0"/>
        <v>0</v>
      </c>
      <c r="L46" s="73">
        <f>K46*N46</f>
        <v>0</v>
      </c>
      <c r="M46" s="74">
        <f>SUM(K46,L46)</f>
        <v>0</v>
      </c>
      <c r="N46" s="22">
        <v>0.1</v>
      </c>
    </row>
    <row r="47" spans="1:14" ht="34.5" customHeight="1">
      <c r="A47" s="102" t="s">
        <v>59</v>
      </c>
      <c r="B47" s="118" t="s">
        <v>60</v>
      </c>
      <c r="C47" s="39"/>
      <c r="D47" s="33"/>
      <c r="E47" s="33"/>
      <c r="F47" s="33"/>
      <c r="G47" s="63" t="s">
        <v>93</v>
      </c>
      <c r="H47" s="63" t="s">
        <v>84</v>
      </c>
      <c r="I47" s="34">
        <v>1045</v>
      </c>
      <c r="J47" s="40"/>
      <c r="K47" s="41">
        <f t="shared" si="0"/>
        <v>0</v>
      </c>
      <c r="L47" s="105"/>
      <c r="M47" s="106"/>
      <c r="N47" s="22">
        <v>0.1</v>
      </c>
    </row>
    <row r="48" spans="1:14" ht="34.5" customHeight="1">
      <c r="A48" s="103"/>
      <c r="B48" s="119"/>
      <c r="C48" s="39"/>
      <c r="D48" s="33"/>
      <c r="E48" s="33"/>
      <c r="F48" s="32"/>
      <c r="G48" s="63" t="s">
        <v>87</v>
      </c>
      <c r="H48" s="63" t="s">
        <v>84</v>
      </c>
      <c r="I48" s="34">
        <v>3924</v>
      </c>
      <c r="J48" s="40"/>
      <c r="K48" s="41">
        <f t="shared" si="0"/>
        <v>0</v>
      </c>
      <c r="L48" s="107"/>
      <c r="M48" s="108"/>
      <c r="N48" s="22">
        <v>0.1</v>
      </c>
    </row>
    <row r="49" spans="1:14" ht="34.5" customHeight="1">
      <c r="A49" s="104"/>
      <c r="B49" s="120"/>
      <c r="C49" s="113" t="s">
        <v>132</v>
      </c>
      <c r="D49" s="114"/>
      <c r="E49" s="114"/>
      <c r="F49" s="114"/>
      <c r="G49" s="114"/>
      <c r="H49" s="114"/>
      <c r="I49" s="114"/>
      <c r="J49" s="115"/>
      <c r="K49" s="71">
        <f>K47+K48+K46</f>
        <v>0</v>
      </c>
      <c r="L49" s="75">
        <f>K49*N49</f>
        <v>0</v>
      </c>
      <c r="M49" s="76">
        <f>L49+K49</f>
        <v>0</v>
      </c>
      <c r="N49" s="22">
        <v>0.1</v>
      </c>
    </row>
    <row r="50" spans="1:14" ht="34.5" customHeight="1">
      <c r="A50" s="123" t="s">
        <v>61</v>
      </c>
      <c r="B50" s="118" t="s">
        <v>62</v>
      </c>
      <c r="C50" s="39"/>
      <c r="D50" s="33"/>
      <c r="E50" s="33"/>
      <c r="F50" s="33"/>
      <c r="G50" s="63" t="s">
        <v>93</v>
      </c>
      <c r="H50" s="63" t="s">
        <v>84</v>
      </c>
      <c r="I50" s="34">
        <v>116</v>
      </c>
      <c r="J50" s="40"/>
      <c r="K50" s="41">
        <f t="shared" si="0"/>
        <v>0</v>
      </c>
      <c r="L50" s="97"/>
      <c r="M50" s="98"/>
      <c r="N50" s="22">
        <v>0.1</v>
      </c>
    </row>
    <row r="51" spans="1:14" ht="34.5" customHeight="1">
      <c r="A51" s="124"/>
      <c r="B51" s="119"/>
      <c r="C51" s="39"/>
      <c r="D51" s="33"/>
      <c r="E51" s="33"/>
      <c r="F51" s="33"/>
      <c r="G51" s="63" t="s">
        <v>96</v>
      </c>
      <c r="H51" s="63" t="s">
        <v>84</v>
      </c>
      <c r="I51" s="34">
        <v>119</v>
      </c>
      <c r="J51" s="40"/>
      <c r="K51" s="41">
        <f t="shared" si="0"/>
        <v>0</v>
      </c>
      <c r="L51" s="97"/>
      <c r="M51" s="98"/>
      <c r="N51" s="22">
        <v>0.1</v>
      </c>
    </row>
    <row r="52" spans="1:14" ht="34.5" customHeight="1">
      <c r="A52" s="125"/>
      <c r="B52" s="120"/>
      <c r="C52" s="113" t="s">
        <v>133</v>
      </c>
      <c r="D52" s="114"/>
      <c r="E52" s="114"/>
      <c r="F52" s="114"/>
      <c r="G52" s="114"/>
      <c r="H52" s="114"/>
      <c r="I52" s="114"/>
      <c r="J52" s="115"/>
      <c r="K52" s="71">
        <f>K50+K51</f>
        <v>0</v>
      </c>
      <c r="L52" s="71">
        <f>K52*N52</f>
        <v>0</v>
      </c>
      <c r="M52" s="72">
        <f>L52+K52</f>
        <v>0</v>
      </c>
      <c r="N52" s="22">
        <v>0.1</v>
      </c>
    </row>
    <row r="53" spans="1:14" ht="34.5" customHeight="1">
      <c r="A53" s="65" t="s">
        <v>63</v>
      </c>
      <c r="B53" s="61" t="s">
        <v>64</v>
      </c>
      <c r="C53" s="39"/>
      <c r="D53" s="33"/>
      <c r="E53" s="33"/>
      <c r="F53" s="33"/>
      <c r="G53" s="61" t="s">
        <v>98</v>
      </c>
      <c r="H53" s="61" t="s">
        <v>84</v>
      </c>
      <c r="I53" s="69">
        <v>5296</v>
      </c>
      <c r="J53" s="40"/>
      <c r="K53" s="41">
        <f t="shared" si="0"/>
        <v>0</v>
      </c>
      <c r="L53" s="73">
        <f>K53*N53</f>
        <v>0</v>
      </c>
      <c r="M53" s="74">
        <f>SUM(K53,L53)</f>
        <v>0</v>
      </c>
      <c r="N53" s="22">
        <v>0.1</v>
      </c>
    </row>
    <row r="54" spans="1:14" ht="34.5" customHeight="1">
      <c r="A54" s="102" t="s">
        <v>65</v>
      </c>
      <c r="B54" s="99" t="s">
        <v>66</v>
      </c>
      <c r="C54" s="39"/>
      <c r="D54" s="33"/>
      <c r="E54" s="33"/>
      <c r="F54" s="33"/>
      <c r="G54" s="61" t="s">
        <v>93</v>
      </c>
      <c r="H54" s="61" t="s">
        <v>84</v>
      </c>
      <c r="I54" s="34">
        <v>5364</v>
      </c>
      <c r="J54" s="40"/>
      <c r="K54" s="41">
        <f t="shared" si="0"/>
        <v>0</v>
      </c>
      <c r="L54" s="97"/>
      <c r="M54" s="98"/>
      <c r="N54" s="22">
        <v>0.1</v>
      </c>
    </row>
    <row r="55" spans="1:14" ht="34.5" customHeight="1">
      <c r="A55" s="103"/>
      <c r="B55" s="100"/>
      <c r="C55" s="39"/>
      <c r="D55" s="33"/>
      <c r="E55" s="33"/>
      <c r="F55" s="32"/>
      <c r="G55" s="61" t="s">
        <v>87</v>
      </c>
      <c r="H55" s="61" t="s">
        <v>84</v>
      </c>
      <c r="I55" s="34">
        <v>62009</v>
      </c>
      <c r="J55" s="40"/>
      <c r="K55" s="41">
        <f aca="true" t="shared" si="1" ref="K55:K74">I55*J55</f>
        <v>0</v>
      </c>
      <c r="L55" s="97"/>
      <c r="M55" s="98"/>
      <c r="N55" s="22">
        <v>0.1</v>
      </c>
    </row>
    <row r="56" spans="1:14" ht="34.5" customHeight="1">
      <c r="A56" s="104"/>
      <c r="B56" s="101"/>
      <c r="C56" s="113" t="s">
        <v>134</v>
      </c>
      <c r="D56" s="114"/>
      <c r="E56" s="114"/>
      <c r="F56" s="114"/>
      <c r="G56" s="114"/>
      <c r="H56" s="114"/>
      <c r="I56" s="114"/>
      <c r="J56" s="115"/>
      <c r="K56" s="71">
        <f>K54+K55</f>
        <v>0</v>
      </c>
      <c r="L56" s="71">
        <f>K56*N56</f>
        <v>0</v>
      </c>
      <c r="M56" s="72">
        <f>L56+K56</f>
        <v>0</v>
      </c>
      <c r="N56" s="22">
        <v>0.1</v>
      </c>
    </row>
    <row r="57" spans="1:14" ht="34.5" customHeight="1">
      <c r="A57" s="65" t="s">
        <v>67</v>
      </c>
      <c r="B57" s="61" t="s">
        <v>68</v>
      </c>
      <c r="C57" s="39"/>
      <c r="D57" s="33"/>
      <c r="E57" s="33"/>
      <c r="F57" s="33"/>
      <c r="G57" s="61" t="s">
        <v>99</v>
      </c>
      <c r="H57" s="61" t="s">
        <v>84</v>
      </c>
      <c r="I57" s="34">
        <v>28849</v>
      </c>
      <c r="J57" s="40"/>
      <c r="K57" s="41">
        <f t="shared" si="1"/>
        <v>0</v>
      </c>
      <c r="L57" s="73">
        <f>K57*N57</f>
        <v>0</v>
      </c>
      <c r="M57" s="74">
        <f>SUM(K57,L57)</f>
        <v>0</v>
      </c>
      <c r="N57" s="22">
        <v>0.1</v>
      </c>
    </row>
    <row r="58" spans="1:14" ht="34.5" customHeight="1">
      <c r="A58" s="102" t="s">
        <v>69</v>
      </c>
      <c r="B58" s="99" t="s">
        <v>70</v>
      </c>
      <c r="C58" s="39"/>
      <c r="D58" s="33"/>
      <c r="E58" s="33"/>
      <c r="F58" s="33"/>
      <c r="G58" s="61" t="s">
        <v>87</v>
      </c>
      <c r="H58" s="61" t="s">
        <v>84</v>
      </c>
      <c r="I58" s="34">
        <v>7024</v>
      </c>
      <c r="J58" s="40"/>
      <c r="K58" s="41">
        <f t="shared" si="1"/>
        <v>0</v>
      </c>
      <c r="L58" s="97"/>
      <c r="M58" s="98"/>
      <c r="N58" s="22">
        <v>0.1</v>
      </c>
    </row>
    <row r="59" spans="1:14" ht="34.5" customHeight="1">
      <c r="A59" s="103"/>
      <c r="B59" s="100"/>
      <c r="C59" s="39"/>
      <c r="D59" s="33"/>
      <c r="E59" s="33"/>
      <c r="F59" s="33"/>
      <c r="G59" s="61" t="s">
        <v>89</v>
      </c>
      <c r="H59" s="61" t="s">
        <v>84</v>
      </c>
      <c r="I59" s="34">
        <v>15954</v>
      </c>
      <c r="J59" s="40"/>
      <c r="K59" s="41">
        <f t="shared" si="1"/>
        <v>0</v>
      </c>
      <c r="L59" s="97"/>
      <c r="M59" s="98"/>
      <c r="N59" s="22">
        <v>0.1</v>
      </c>
    </row>
    <row r="60" spans="1:14" ht="34.5" customHeight="1">
      <c r="A60" s="104"/>
      <c r="B60" s="101"/>
      <c r="C60" s="113" t="s">
        <v>135</v>
      </c>
      <c r="D60" s="114"/>
      <c r="E60" s="114"/>
      <c r="F60" s="114"/>
      <c r="G60" s="114"/>
      <c r="H60" s="114"/>
      <c r="I60" s="114"/>
      <c r="J60" s="115"/>
      <c r="K60" s="71">
        <f>K58+K59</f>
        <v>0</v>
      </c>
      <c r="L60" s="75">
        <f>K60*N60</f>
        <v>0</v>
      </c>
      <c r="M60" s="76">
        <f>L60+K60</f>
        <v>0</v>
      </c>
      <c r="N60" s="22">
        <v>0.1</v>
      </c>
    </row>
    <row r="61" spans="1:14" ht="34.5" customHeight="1">
      <c r="A61" s="102" t="s">
        <v>71</v>
      </c>
      <c r="B61" s="99" t="s">
        <v>72</v>
      </c>
      <c r="C61" s="42"/>
      <c r="D61" s="33"/>
      <c r="E61" s="32"/>
      <c r="F61" s="33"/>
      <c r="G61" s="61" t="s">
        <v>100</v>
      </c>
      <c r="H61" s="61" t="s">
        <v>84</v>
      </c>
      <c r="I61" s="34">
        <v>213</v>
      </c>
      <c r="J61" s="40"/>
      <c r="K61" s="41">
        <f t="shared" si="1"/>
        <v>0</v>
      </c>
      <c r="L61" s="97"/>
      <c r="M61" s="98"/>
      <c r="N61" s="22">
        <v>0.1</v>
      </c>
    </row>
    <row r="62" spans="1:14" ht="34.5" customHeight="1">
      <c r="A62" s="103"/>
      <c r="B62" s="100"/>
      <c r="C62" s="42"/>
      <c r="D62" s="33"/>
      <c r="E62" s="32"/>
      <c r="F62" s="33"/>
      <c r="G62" s="61" t="s">
        <v>89</v>
      </c>
      <c r="H62" s="61" t="s">
        <v>84</v>
      </c>
      <c r="I62" s="34">
        <v>21687</v>
      </c>
      <c r="J62" s="40"/>
      <c r="K62" s="41">
        <f t="shared" si="1"/>
        <v>0</v>
      </c>
      <c r="L62" s="97"/>
      <c r="M62" s="98"/>
      <c r="N62" s="22">
        <v>0.1</v>
      </c>
    </row>
    <row r="63" spans="1:14" ht="34.5" customHeight="1">
      <c r="A63" s="104"/>
      <c r="B63" s="101"/>
      <c r="C63" s="113" t="s">
        <v>108</v>
      </c>
      <c r="D63" s="114"/>
      <c r="E63" s="114"/>
      <c r="F63" s="114"/>
      <c r="G63" s="114"/>
      <c r="H63" s="114"/>
      <c r="I63" s="114"/>
      <c r="J63" s="115"/>
      <c r="K63" s="71">
        <f>K61+K62</f>
        <v>0</v>
      </c>
      <c r="L63" s="75">
        <f>K63*N63</f>
        <v>0</v>
      </c>
      <c r="M63" s="76">
        <f>L63+K63</f>
        <v>0</v>
      </c>
      <c r="N63" s="22">
        <v>0.1</v>
      </c>
    </row>
    <row r="64" spans="1:14" ht="34.5" customHeight="1">
      <c r="A64" s="102" t="s">
        <v>73</v>
      </c>
      <c r="B64" s="99" t="s">
        <v>74</v>
      </c>
      <c r="C64" s="39"/>
      <c r="D64" s="33"/>
      <c r="E64" s="33"/>
      <c r="F64" s="33"/>
      <c r="G64" s="61" t="s">
        <v>101</v>
      </c>
      <c r="H64" s="61" t="s">
        <v>102</v>
      </c>
      <c r="I64" s="69">
        <v>1314</v>
      </c>
      <c r="J64" s="40"/>
      <c r="K64" s="41">
        <f t="shared" si="1"/>
        <v>0</v>
      </c>
      <c r="L64" s="97"/>
      <c r="M64" s="98"/>
      <c r="N64" s="22">
        <v>0.1</v>
      </c>
    </row>
    <row r="65" spans="1:14" ht="34.5" customHeight="1">
      <c r="A65" s="103"/>
      <c r="B65" s="100"/>
      <c r="C65" s="39"/>
      <c r="D65" s="33"/>
      <c r="E65" s="33"/>
      <c r="F65" s="33"/>
      <c r="G65" s="61" t="s">
        <v>103</v>
      </c>
      <c r="H65" s="61" t="s">
        <v>102</v>
      </c>
      <c r="I65" s="69">
        <v>3066</v>
      </c>
      <c r="J65" s="40"/>
      <c r="K65" s="41">
        <f t="shared" si="1"/>
        <v>0</v>
      </c>
      <c r="L65" s="97"/>
      <c r="M65" s="98"/>
      <c r="N65" s="22">
        <v>0.1</v>
      </c>
    </row>
    <row r="66" spans="1:14" ht="34.5" customHeight="1">
      <c r="A66" s="104"/>
      <c r="B66" s="101"/>
      <c r="C66" s="113" t="s">
        <v>136</v>
      </c>
      <c r="D66" s="114"/>
      <c r="E66" s="114"/>
      <c r="F66" s="114"/>
      <c r="G66" s="114"/>
      <c r="H66" s="114"/>
      <c r="I66" s="114"/>
      <c r="J66" s="115"/>
      <c r="K66" s="71">
        <f>K64+K65</f>
        <v>0</v>
      </c>
      <c r="L66" s="75">
        <f>K66*N66</f>
        <v>0</v>
      </c>
      <c r="M66" s="76">
        <f>L66+K66</f>
        <v>0</v>
      </c>
      <c r="N66" s="22">
        <v>0.1</v>
      </c>
    </row>
    <row r="67" spans="1:14" ht="34.5" customHeight="1">
      <c r="A67" s="102" t="s">
        <v>75</v>
      </c>
      <c r="B67" s="99" t="s">
        <v>76</v>
      </c>
      <c r="C67" s="39"/>
      <c r="D67" s="33"/>
      <c r="E67" s="33"/>
      <c r="F67" s="33"/>
      <c r="G67" s="61" t="s">
        <v>104</v>
      </c>
      <c r="H67" s="61" t="s">
        <v>102</v>
      </c>
      <c r="I67" s="69">
        <v>3066</v>
      </c>
      <c r="J67" s="40"/>
      <c r="K67" s="41">
        <f t="shared" si="1"/>
        <v>0</v>
      </c>
      <c r="L67" s="97"/>
      <c r="M67" s="98"/>
      <c r="N67" s="22">
        <v>0.1</v>
      </c>
    </row>
    <row r="68" spans="1:14" ht="34.5" customHeight="1">
      <c r="A68" s="103"/>
      <c r="B68" s="100"/>
      <c r="C68" s="39"/>
      <c r="D68" s="33"/>
      <c r="E68" s="33"/>
      <c r="F68" s="33"/>
      <c r="G68" s="61"/>
      <c r="H68" s="61"/>
      <c r="I68" s="69"/>
      <c r="J68" s="40"/>
      <c r="K68" s="41"/>
      <c r="L68" s="97"/>
      <c r="M68" s="98"/>
      <c r="N68" s="22">
        <v>0.1</v>
      </c>
    </row>
    <row r="69" spans="1:14" ht="34.5" customHeight="1">
      <c r="A69" s="104"/>
      <c r="B69" s="101"/>
      <c r="C69" s="113" t="s">
        <v>137</v>
      </c>
      <c r="D69" s="114"/>
      <c r="E69" s="114"/>
      <c r="F69" s="114"/>
      <c r="G69" s="114"/>
      <c r="H69" s="114"/>
      <c r="I69" s="114"/>
      <c r="J69" s="115"/>
      <c r="K69" s="71">
        <f>K67+K68</f>
        <v>0</v>
      </c>
      <c r="L69" s="75">
        <f>K69*N69</f>
        <v>0</v>
      </c>
      <c r="M69" s="76">
        <f>L69+K69</f>
        <v>0</v>
      </c>
      <c r="N69" s="22">
        <v>0.1</v>
      </c>
    </row>
    <row r="70" spans="1:14" ht="34.5" customHeight="1">
      <c r="A70" s="102" t="s">
        <v>77</v>
      </c>
      <c r="B70" s="99" t="s">
        <v>78</v>
      </c>
      <c r="C70" s="39"/>
      <c r="D70" s="33"/>
      <c r="E70" s="33"/>
      <c r="F70" s="33"/>
      <c r="G70" s="61" t="s">
        <v>105</v>
      </c>
      <c r="H70" s="61" t="s">
        <v>84</v>
      </c>
      <c r="I70" s="69">
        <v>1314</v>
      </c>
      <c r="J70" s="40"/>
      <c r="K70" s="41">
        <f t="shared" si="1"/>
        <v>0</v>
      </c>
      <c r="L70" s="97"/>
      <c r="M70" s="98"/>
      <c r="N70" s="22">
        <v>0.1</v>
      </c>
    </row>
    <row r="71" spans="1:14" ht="34.5" customHeight="1">
      <c r="A71" s="103"/>
      <c r="B71" s="100"/>
      <c r="C71" s="39"/>
      <c r="D71" s="33"/>
      <c r="E71" s="33"/>
      <c r="F71" s="33"/>
      <c r="G71" s="61" t="s">
        <v>103</v>
      </c>
      <c r="H71" s="61" t="s">
        <v>84</v>
      </c>
      <c r="I71" s="69">
        <v>3066</v>
      </c>
      <c r="J71" s="40"/>
      <c r="K71" s="41">
        <f t="shared" si="1"/>
        <v>0</v>
      </c>
      <c r="L71" s="97"/>
      <c r="M71" s="98"/>
      <c r="N71" s="22">
        <v>0.1</v>
      </c>
    </row>
    <row r="72" spans="1:14" ht="34.5" customHeight="1">
      <c r="A72" s="104"/>
      <c r="B72" s="101"/>
      <c r="C72" s="113" t="s">
        <v>138</v>
      </c>
      <c r="D72" s="114"/>
      <c r="E72" s="114"/>
      <c r="F72" s="114"/>
      <c r="G72" s="114"/>
      <c r="H72" s="114"/>
      <c r="I72" s="114"/>
      <c r="J72" s="115"/>
      <c r="K72" s="71">
        <f>K70+K71</f>
        <v>0</v>
      </c>
      <c r="L72" s="71">
        <f>K72*N72</f>
        <v>0</v>
      </c>
      <c r="M72" s="72">
        <f>L72+K72</f>
        <v>0</v>
      </c>
      <c r="N72" s="22">
        <v>0.1</v>
      </c>
    </row>
    <row r="73" spans="1:14" ht="34.5" customHeight="1">
      <c r="A73" s="65" t="s">
        <v>79</v>
      </c>
      <c r="B73" s="61" t="s">
        <v>80</v>
      </c>
      <c r="C73" s="39"/>
      <c r="D73" s="33"/>
      <c r="E73" s="33"/>
      <c r="F73" s="33"/>
      <c r="G73" s="61" t="s">
        <v>106</v>
      </c>
      <c r="H73" s="61" t="s">
        <v>84</v>
      </c>
      <c r="I73" s="34">
        <v>1723</v>
      </c>
      <c r="J73" s="40"/>
      <c r="K73" s="41">
        <f t="shared" si="1"/>
        <v>0</v>
      </c>
      <c r="L73" s="41">
        <f>K73*N73</f>
        <v>0</v>
      </c>
      <c r="M73" s="47">
        <f>SUM(K73,L73)</f>
        <v>0</v>
      </c>
      <c r="N73" s="22">
        <v>0.1</v>
      </c>
    </row>
    <row r="74" spans="1:14" ht="34.5" customHeight="1" thickBot="1">
      <c r="A74" s="67" t="s">
        <v>81</v>
      </c>
      <c r="B74" s="68" t="s">
        <v>82</v>
      </c>
      <c r="C74" s="48"/>
      <c r="D74" s="36"/>
      <c r="E74" s="36"/>
      <c r="F74" s="36"/>
      <c r="G74" s="68" t="s">
        <v>107</v>
      </c>
      <c r="H74" s="68" t="s">
        <v>23</v>
      </c>
      <c r="I74" s="37">
        <v>31216000</v>
      </c>
      <c r="J74" s="49"/>
      <c r="K74" s="50">
        <f t="shared" si="1"/>
        <v>0</v>
      </c>
      <c r="L74" s="50">
        <f>K74*N74</f>
        <v>0</v>
      </c>
      <c r="M74" s="51">
        <f>SUM(K74,L74)</f>
        <v>0</v>
      </c>
      <c r="N74" s="22">
        <v>0.1</v>
      </c>
    </row>
    <row r="75" spans="1:14" ht="30" customHeight="1" thickBot="1">
      <c r="A75" s="133" t="s">
        <v>14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5"/>
      <c r="L75" s="142">
        <f>K16+K17+K18+K19+K20+K21+K25+K26+K27+K30+K31+K32+K35+K36+K39+K42+K45+K46+K49+K52+K53+K56+K57+K60+K63+K66+K69+K72+K73+K74</f>
        <v>0</v>
      </c>
      <c r="M75" s="143"/>
      <c r="N75" s="22"/>
    </row>
    <row r="76" spans="1:14" ht="30" customHeight="1" thickBot="1">
      <c r="A76" s="136" t="s">
        <v>12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8"/>
      <c r="L76" s="144">
        <f>L16+L17+L18+L19+L20+L21+L25+L26+L27+L30+L31+L32+L35+L36+L39+L42+L45+L46+L49+L52+L53+L56+L57+L60+L63+L66+L69+L72+L73+L74</f>
        <v>0</v>
      </c>
      <c r="M76" s="145"/>
      <c r="N76" s="22"/>
    </row>
    <row r="77" spans="1:14" ht="30" customHeight="1" thickBot="1">
      <c r="A77" s="139" t="s">
        <v>15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1"/>
      <c r="L77" s="146">
        <f>M16+M17+M18-+M19+-M20+M21+M25+M26+M27+M30+M31+M32+M35+M36+M39+M42+M45+M46+M49+M52+M53+M56+M57+M60+M63+M66+M69+M72+M73+M74</f>
        <v>0</v>
      </c>
      <c r="M77" s="147"/>
      <c r="N77" s="22"/>
    </row>
    <row r="78" spans="1:14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9"/>
      <c r="N78" s="79"/>
    </row>
    <row r="79" spans="1:14" s="80" customFormat="1" ht="30" customHeight="1">
      <c r="A79" s="121" t="s">
        <v>109</v>
      </c>
      <c r="B79" s="121"/>
      <c r="C79" s="121"/>
      <c r="D79" s="121"/>
      <c r="E79" s="121"/>
      <c r="F79" s="121"/>
      <c r="G79" s="78"/>
      <c r="H79" s="78"/>
      <c r="I79" s="78"/>
      <c r="J79" s="78"/>
      <c r="K79" s="78"/>
      <c r="L79" s="78"/>
      <c r="M79" s="79"/>
      <c r="N79" s="79"/>
    </row>
    <row r="80" spans="1:14" s="80" customFormat="1" ht="12.75">
      <c r="A80" s="1"/>
      <c r="B80" s="81"/>
      <c r="C80" s="81"/>
      <c r="D80" s="81"/>
      <c r="E80" s="81"/>
      <c r="F80" s="81"/>
      <c r="G80" s="4"/>
      <c r="H80" s="2"/>
      <c r="I80" s="2"/>
      <c r="J80" s="82"/>
      <c r="K80" s="83"/>
      <c r="L80" s="83"/>
      <c r="M80" s="83"/>
      <c r="N80" s="83"/>
    </row>
    <row r="81" spans="1:14" s="88" customFormat="1" ht="15.75">
      <c r="A81" s="52" t="s">
        <v>110</v>
      </c>
      <c r="B81" s="52"/>
      <c r="C81" s="52"/>
      <c r="D81" s="53"/>
      <c r="E81" s="52"/>
      <c r="F81" s="84"/>
      <c r="G81" s="85"/>
      <c r="H81" s="3"/>
      <c r="I81" s="3"/>
      <c r="J81" s="86"/>
      <c r="K81" s="87"/>
      <c r="L81" s="87"/>
      <c r="M81" s="87"/>
      <c r="N81" s="87"/>
    </row>
    <row r="82" spans="1:14" s="88" customFormat="1" ht="15.75">
      <c r="A82" s="89"/>
      <c r="B82" s="90"/>
      <c r="C82" s="90"/>
      <c r="D82" s="90"/>
      <c r="E82" s="90"/>
      <c r="F82" s="90"/>
      <c r="G82" s="91"/>
      <c r="H82" s="92"/>
      <c r="I82" s="92"/>
      <c r="J82" s="93"/>
      <c r="K82" s="122" t="s">
        <v>17</v>
      </c>
      <c r="L82" s="122"/>
      <c r="M82" s="122"/>
      <c r="N82" s="122"/>
    </row>
    <row r="83" spans="1:14" s="88" customFormat="1" ht="15.75">
      <c r="A83" s="89"/>
      <c r="B83" s="94"/>
      <c r="C83" s="94"/>
      <c r="D83" s="94"/>
      <c r="E83" s="90"/>
      <c r="F83" s="90"/>
      <c r="G83" s="126" t="s">
        <v>16</v>
      </c>
      <c r="H83" s="126"/>
      <c r="I83" s="89"/>
      <c r="J83" s="93"/>
      <c r="K83" s="127"/>
      <c r="L83" s="127"/>
      <c r="M83" s="127"/>
      <c r="N83" s="127"/>
    </row>
    <row r="84" spans="1:14" s="88" customFormat="1" ht="15.75">
      <c r="A84" s="89"/>
      <c r="B84" s="94"/>
      <c r="C84" s="94"/>
      <c r="D84" s="94"/>
      <c r="E84" s="90"/>
      <c r="F84" s="90"/>
      <c r="G84" s="126"/>
      <c r="H84" s="126"/>
      <c r="I84" s="89"/>
      <c r="J84" s="93"/>
      <c r="K84" s="128"/>
      <c r="L84" s="128"/>
      <c r="M84" s="128"/>
      <c r="N84" s="128"/>
    </row>
    <row r="85" spans="1:14" s="88" customFormat="1" ht="15.75">
      <c r="A85" s="89"/>
      <c r="B85" s="94"/>
      <c r="C85" s="94"/>
      <c r="D85" s="94"/>
      <c r="E85" s="90"/>
      <c r="F85" s="90"/>
      <c r="G85" s="89"/>
      <c r="H85" s="89"/>
      <c r="I85" s="89"/>
      <c r="J85" s="93"/>
      <c r="K85" s="95"/>
      <c r="L85" s="95"/>
      <c r="M85" s="95"/>
      <c r="N85" s="95"/>
    </row>
  </sheetData>
  <sheetProtection deleteColumns="0" deleteRows="0"/>
  <autoFilter ref="A13:N83"/>
  <mergeCells count="78">
    <mergeCell ref="L76:M76"/>
    <mergeCell ref="L77:M77"/>
    <mergeCell ref="B70:B72"/>
    <mergeCell ref="A70:A72"/>
    <mergeCell ref="G83:H84"/>
    <mergeCell ref="K83:N84"/>
    <mergeCell ref="A1:M1"/>
    <mergeCell ref="A3:M4"/>
    <mergeCell ref="A6:D6"/>
    <mergeCell ref="A8:D8"/>
    <mergeCell ref="A10:D10"/>
    <mergeCell ref="K6:M6"/>
    <mergeCell ref="K8:M8"/>
    <mergeCell ref="K10:M10"/>
    <mergeCell ref="A75:K75"/>
    <mergeCell ref="A76:K76"/>
    <mergeCell ref="A77:K77"/>
    <mergeCell ref="L75:M75"/>
    <mergeCell ref="A47:A49"/>
    <mergeCell ref="B47:B49"/>
    <mergeCell ref="A79:F79"/>
    <mergeCell ref="K82:N82"/>
    <mergeCell ref="B50:B52"/>
    <mergeCell ref="A50:A52"/>
    <mergeCell ref="B54:B56"/>
    <mergeCell ref="A54:A56"/>
    <mergeCell ref="C56:J56"/>
    <mergeCell ref="C60:J60"/>
    <mergeCell ref="C63:J63"/>
    <mergeCell ref="C66:J66"/>
    <mergeCell ref="C69:J69"/>
    <mergeCell ref="C72:J72"/>
    <mergeCell ref="L64:M65"/>
    <mergeCell ref="C52:J52"/>
    <mergeCell ref="A67:A69"/>
    <mergeCell ref="B67:B69"/>
    <mergeCell ref="B58:B60"/>
    <mergeCell ref="A58:A60"/>
    <mergeCell ref="B61:B63"/>
    <mergeCell ref="A61:A63"/>
    <mergeCell ref="B64:B66"/>
    <mergeCell ref="A64:A66"/>
    <mergeCell ref="B14:B16"/>
    <mergeCell ref="A14:A16"/>
    <mergeCell ref="C16:J16"/>
    <mergeCell ref="C25:J25"/>
    <mergeCell ref="C30:J30"/>
    <mergeCell ref="A22:A25"/>
    <mergeCell ref="B22:B25"/>
    <mergeCell ref="C35:J35"/>
    <mergeCell ref="C39:J39"/>
    <mergeCell ref="C42:J42"/>
    <mergeCell ref="C45:J45"/>
    <mergeCell ref="C49:J49"/>
    <mergeCell ref="L61:M62"/>
    <mergeCell ref="L47:M48"/>
    <mergeCell ref="L14:M15"/>
    <mergeCell ref="L28:M29"/>
    <mergeCell ref="L33:M34"/>
    <mergeCell ref="L37:M38"/>
    <mergeCell ref="L40:M41"/>
    <mergeCell ref="L22:M24"/>
    <mergeCell ref="L67:M68"/>
    <mergeCell ref="L70:M71"/>
    <mergeCell ref="B28:B30"/>
    <mergeCell ref="A28:A30"/>
    <mergeCell ref="B33:B35"/>
    <mergeCell ref="A33:A35"/>
    <mergeCell ref="B37:B39"/>
    <mergeCell ref="A37:A39"/>
    <mergeCell ref="B40:B42"/>
    <mergeCell ref="A40:A42"/>
    <mergeCell ref="B43:B45"/>
    <mergeCell ref="A43:A45"/>
    <mergeCell ref="L43:M44"/>
    <mergeCell ref="L50:M51"/>
    <mergeCell ref="L54:M55"/>
    <mergeCell ref="L58:M59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  <ignoredErrors>
    <ignoredError sqref="A73:A74 A14 A17:A22 A26:A28 A31:A33 A36:A37 A40 A43 A46:A47 A50 A53:A54 A57:A58 A61 A64 A67 A69:A70" numberStoredAsText="1"/>
    <ignoredError sqref="K16 K30 K35 K39 K42 K45 K49 K52 K56 K60 K63 K66 K72 K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4" ht="15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8.25" customHeight="1">
      <c r="A2" s="150" t="s">
        <v>112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32.25" customHeight="1">
      <c r="A4" s="148" t="s">
        <v>113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72" customHeight="1">
      <c r="A6" s="150" t="s">
        <v>114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31.5" customHeight="1">
      <c r="A7" s="148" t="s">
        <v>115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5">
      <c r="A8" s="151" t="s">
        <v>116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5">
      <c r="A9" s="149" t="s">
        <v>117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96"/>
    </row>
    <row r="10" spans="1:14" ht="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39.75" customHeight="1">
      <c r="A11" s="150" t="s">
        <v>118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ht="15">
      <c r="A12" s="148" t="s">
        <v>119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5">
      <c r="A13" s="151" t="s">
        <v>120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5">
      <c r="A14" s="151" t="s">
        <v>121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29.25" customHeight="1">
      <c r="A16" s="148" t="s">
        <v>122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</sheetData>
  <sheetProtection/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2014-12-14T22:21:35Z</cp:lastPrinted>
  <dcterms:created xsi:type="dcterms:W3CDTF">2013-07-24T11:49:32Z</dcterms:created>
  <dcterms:modified xsi:type="dcterms:W3CDTF">2014-12-15T13:58:35Z</dcterms:modified>
  <cp:category/>
  <cp:version/>
  <cp:contentType/>
  <cp:contentStatus/>
</cp:coreProperties>
</file>