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om - specifikacija" sheetId="1" r:id="rId1"/>
    <sheet name="Medicom - Obrazac KVI" sheetId="2" r:id="rId2"/>
  </sheets>
  <definedNames>
    <definedName name="_xlnm.Print_Area" localSheetId="1">'Medicom - Obrazac KVI'!$A$1:$H$22</definedName>
    <definedName name="_xlnm.Print_Area" localSheetId="0">'Medicom - specifikacija'!$A$1:$M$17</definedName>
  </definedNames>
  <calcPr fullCalcOnLoad="1"/>
</workbook>
</file>

<file path=xl/sharedStrings.xml><?xml version="1.0" encoding="utf-8"?>
<sst xmlns="http://schemas.openxmlformats.org/spreadsheetml/2006/main" count="73" uniqueCount="60">
  <si>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</si>
  <si>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</si>
  <si>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</si>
  <si>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</si>
  <si>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</si>
  <si>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</si>
  <si>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</si>
  <si>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</si>
  <si>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</si>
  <si>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</si>
  <si>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</si>
  <si>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</si>
  <si>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</si>
  <si>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</si>
  <si>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</si>
  <si>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</si>
  <si>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</si>
  <si>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</si>
  <si>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</si>
  <si>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</si>
  <si>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</si>
  <si>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</si>
  <si>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</si>
  <si>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</si>
  <si>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</si>
  <si>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</si>
  <si>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</si>
  <si>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</si>
  <si>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</si>
  <si>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</si>
  <si>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</si>
  <si>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</si>
  <si>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</si>
  <si>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</si>
  <si>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</si>
  <si>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</si>
  <si>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</si>
  <si>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</si>
  <si>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</si>
  <si>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404-1-110/15-99</t>
  </si>
  <si>
    <t xml:space="preserve">Лекови са Б и Д Листе лекова за период од 6 месеци: Контрастна средства </t>
  </si>
  <si>
    <t>ml</t>
  </si>
  <si>
    <t>joversol, 300 mg/ml u 50 ml i u 100 ml</t>
  </si>
  <si>
    <t>joversol, 300 mg/ml u 200 ml i u 500 ml</t>
  </si>
  <si>
    <t>joversol, 350 mg/ml u 50 ml i u 100 ml</t>
  </si>
  <si>
    <t>joversol, 350 mg/ml u 200 ml i u 500 ml</t>
  </si>
  <si>
    <t>Назив добављача: "Medicom" d.o.o.</t>
  </si>
  <si>
    <t>Medicom d.o.o.</t>
  </si>
  <si>
    <t>Optiray 300</t>
  </si>
  <si>
    <t>Optiray 350</t>
  </si>
  <si>
    <t>Mallinckrodt Canada Ulc</t>
  </si>
  <si>
    <t>rastvor za injekciju i infuziju</t>
  </si>
  <si>
    <t>50 ml (300 mg/ml)</t>
  </si>
  <si>
    <t>100 ml (300 mg/ml)</t>
  </si>
  <si>
    <t>200 ml (300 mg/ml)</t>
  </si>
  <si>
    <t>500 ml (300 mg/ml)</t>
  </si>
  <si>
    <t>50 ml (350 mg/ml)</t>
  </si>
  <si>
    <t>100 ml (350 mg/ml)</t>
  </si>
  <si>
    <t>200 ml (350 mg/ml)</t>
  </si>
  <si>
    <t>500 ml (350 mg/ml)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</si>
</sst>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1" fillId="0" borderId="0" xfId="58" applyFont="1" applyAlignment="1">
      <alignment wrapText="1"/>
      <protection/>
    </xf>
    <xf numFmtId="4" fontId="39" fillId="0" borderId="11" xfId="58" applyNumberFormat="1" applyFont="1" applyBorder="1" applyAlignment="1">
      <alignment vertical="center" wrapText="1"/>
      <protection/>
    </xf>
    <xf numFmtId="4" fontId="39" fillId="0" borderId="13" xfId="58" applyNumberFormat="1" applyFont="1" applyBorder="1" applyAlignment="1">
      <alignment vertical="center" wrapText="1"/>
      <protection/>
    </xf>
    <xf numFmtId="0" fontId="41" fillId="0" borderId="10" xfId="58" applyFont="1" applyBorder="1" applyAlignment="1">
      <alignment horizontal="center" vertical="center" wrapText="1"/>
      <protection/>
    </xf>
    <xf numFmtId="3" fontId="39" fillId="0" borderId="14" xfId="58" applyNumberFormat="1" applyFont="1" applyBorder="1" applyAlignment="1">
      <alignment vertical="center" wrapText="1"/>
      <protection/>
    </xf>
    <xf numFmtId="3" fontId="39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3" fontId="42" fillId="35" borderId="16" xfId="0" applyNumberFormat="1" applyFont="1" applyFill="1" applyBorder="1" applyAlignment="1">
      <alignment horizontal="center" vertical="center"/>
    </xf>
    <xf numFmtId="3" fontId="42" fillId="35" borderId="17" xfId="0" applyNumberFormat="1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center" vertical="center" wrapText="1"/>
    </xf>
    <xf numFmtId="4" fontId="1" fillId="35" borderId="19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/>
    </xf>
    <xf numFmtId="4" fontId="42" fillId="0" borderId="19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39" fillId="36" borderId="14" xfId="58" applyNumberFormat="1" applyFont="1" applyFill="1" applyBorder="1" applyAlignment="1">
      <alignment horizontal="center" vertical="center" wrapText="1"/>
      <protection/>
    </xf>
    <xf numFmtId="4" fontId="39" fillId="36" borderId="20" xfId="58" applyNumberFormat="1" applyFont="1" applyFill="1" applyBorder="1" applyAlignment="1">
      <alignment horizontal="center" vertical="center" wrapText="1"/>
      <protection/>
    </xf>
    <xf numFmtId="4" fontId="39" fillId="36" borderId="21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4.57421875" style="0" customWidth="1"/>
    <col min="7" max="7" width="13.00390625" style="0" customWidth="1"/>
    <col min="8" max="9" width="12.28125" style="0" customWidth="1"/>
    <col min="10" max="10" width="12.28125" style="26" hidden="1" customWidth="1"/>
    <col min="11" max="11" width="15.140625" style="0" customWidth="1"/>
    <col min="12" max="12" width="15.140625" style="26" hidden="1" customWidth="1"/>
    <col min="13" max="13" width="18.7109375" style="0" customWidth="1"/>
    <col min="14" max="14" width="9.57421875" style="26" hidden="1" customWidth="1"/>
  </cols>
  <sheetData>
    <row r="2" spans="1:13" ht="12.7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4" ht="12.75">
      <c r="A4" s="45" t="s">
        <v>46</v>
      </c>
      <c r="B4" s="45"/>
      <c r="C4" s="45"/>
      <c r="D4" s="45"/>
    </row>
    <row r="6" spans="1:14" ht="48" customHeight="1">
      <c r="A6" s="4" t="s">
        <v>0</v>
      </c>
      <c r="B6" s="4" t="s">
        <v>1</v>
      </c>
      <c r="C6" s="4" t="s">
        <v>12</v>
      </c>
      <c r="D6" s="4" t="s">
        <v>5</v>
      </c>
      <c r="E6" s="4" t="s">
        <v>7</v>
      </c>
      <c r="F6" s="4" t="s">
        <v>10</v>
      </c>
      <c r="G6" s="5" t="s">
        <v>9</v>
      </c>
      <c r="H6" s="5" t="s">
        <v>8</v>
      </c>
      <c r="I6" s="4" t="s">
        <v>13</v>
      </c>
      <c r="J6" s="27" t="s">
        <v>14</v>
      </c>
      <c r="K6" s="4" t="s">
        <v>15</v>
      </c>
      <c r="L6" s="27" t="s">
        <v>16</v>
      </c>
      <c r="M6" s="4" t="s">
        <v>2</v>
      </c>
      <c r="N6" s="27" t="s">
        <v>30</v>
      </c>
    </row>
    <row r="7" spans="1:14" s="1" customFormat="1" ht="26.25" customHeight="1">
      <c r="A7" s="38">
        <v>6</v>
      </c>
      <c r="B7" s="36" t="s">
        <v>42</v>
      </c>
      <c r="C7" s="2">
        <v>199406</v>
      </c>
      <c r="D7" s="36" t="s">
        <v>48</v>
      </c>
      <c r="E7" s="36" t="s">
        <v>50</v>
      </c>
      <c r="F7" s="36" t="s">
        <v>51</v>
      </c>
      <c r="G7" s="2" t="s">
        <v>52</v>
      </c>
      <c r="H7" s="36" t="s">
        <v>41</v>
      </c>
      <c r="I7" s="3"/>
      <c r="J7" s="32">
        <v>30.14</v>
      </c>
      <c r="K7" s="40">
        <v>25.52</v>
      </c>
      <c r="L7" s="32">
        <f>(I7*J7)+(I8*J7)</f>
        <v>0</v>
      </c>
      <c r="M7" s="34">
        <f>(I7*K7)+(I8*K7)</f>
        <v>0</v>
      </c>
      <c r="N7" s="30">
        <v>1</v>
      </c>
    </row>
    <row r="8" spans="1:14" s="1" customFormat="1" ht="26.25" customHeight="1">
      <c r="A8" s="39"/>
      <c r="B8" s="37"/>
      <c r="C8" s="2">
        <v>199413</v>
      </c>
      <c r="D8" s="37"/>
      <c r="E8" s="37"/>
      <c r="F8" s="37"/>
      <c r="G8" s="2" t="s">
        <v>53</v>
      </c>
      <c r="H8" s="37"/>
      <c r="I8" s="3"/>
      <c r="J8" s="33"/>
      <c r="K8" s="41"/>
      <c r="L8" s="33"/>
      <c r="M8" s="35"/>
      <c r="N8" s="31"/>
    </row>
    <row r="9" spans="1:14" s="1" customFormat="1" ht="26.25" customHeight="1">
      <c r="A9" s="38">
        <v>7</v>
      </c>
      <c r="B9" s="36" t="s">
        <v>43</v>
      </c>
      <c r="C9" s="2">
        <v>199415</v>
      </c>
      <c r="D9" s="36" t="s">
        <v>48</v>
      </c>
      <c r="E9" s="36" t="s">
        <v>50</v>
      </c>
      <c r="F9" s="36" t="s">
        <v>51</v>
      </c>
      <c r="G9" s="2" t="s">
        <v>54</v>
      </c>
      <c r="H9" s="36" t="s">
        <v>41</v>
      </c>
      <c r="I9" s="3"/>
      <c r="J9" s="32">
        <v>25.56</v>
      </c>
      <c r="K9" s="40">
        <v>21.64</v>
      </c>
      <c r="L9" s="32">
        <f>(I9*J9)+(I10*J9)</f>
        <v>0</v>
      </c>
      <c r="M9" s="34">
        <f>(I9*K9)+(I10*K9)</f>
        <v>0</v>
      </c>
      <c r="N9" s="31">
        <v>1</v>
      </c>
    </row>
    <row r="10" spans="1:14" s="1" customFormat="1" ht="26.25" customHeight="1">
      <c r="A10" s="39"/>
      <c r="B10" s="37"/>
      <c r="C10" s="2">
        <v>199416</v>
      </c>
      <c r="D10" s="37"/>
      <c r="E10" s="37"/>
      <c r="F10" s="37"/>
      <c r="G10" s="2" t="s">
        <v>55</v>
      </c>
      <c r="H10" s="37"/>
      <c r="I10" s="3"/>
      <c r="J10" s="33"/>
      <c r="K10" s="41"/>
      <c r="L10" s="33"/>
      <c r="M10" s="35"/>
      <c r="N10" s="31"/>
    </row>
    <row r="11" spans="1:14" s="1" customFormat="1" ht="26.25" customHeight="1">
      <c r="A11" s="38">
        <v>8</v>
      </c>
      <c r="B11" s="36" t="s">
        <v>44</v>
      </c>
      <c r="C11" s="2">
        <v>199407</v>
      </c>
      <c r="D11" s="36" t="s">
        <v>49</v>
      </c>
      <c r="E11" s="36" t="s">
        <v>50</v>
      </c>
      <c r="F11" s="36" t="s">
        <v>51</v>
      </c>
      <c r="G11" s="2" t="s">
        <v>56</v>
      </c>
      <c r="H11" s="36" t="s">
        <v>41</v>
      </c>
      <c r="I11" s="3"/>
      <c r="J11" s="32">
        <v>33.63</v>
      </c>
      <c r="K11" s="40">
        <v>30.25</v>
      </c>
      <c r="L11" s="32">
        <f>(I11*J11)+(I12*J11)</f>
        <v>0</v>
      </c>
      <c r="M11" s="34">
        <f>(I11*K11)+(I12*K11)</f>
        <v>0</v>
      </c>
      <c r="N11" s="31">
        <v>1</v>
      </c>
    </row>
    <row r="12" spans="1:14" s="1" customFormat="1" ht="26.25" customHeight="1">
      <c r="A12" s="39"/>
      <c r="B12" s="37"/>
      <c r="C12" s="2">
        <v>199408</v>
      </c>
      <c r="D12" s="37"/>
      <c r="E12" s="37"/>
      <c r="F12" s="37"/>
      <c r="G12" s="2" t="s">
        <v>57</v>
      </c>
      <c r="H12" s="37"/>
      <c r="I12" s="3"/>
      <c r="J12" s="33"/>
      <c r="K12" s="41"/>
      <c r="L12" s="33"/>
      <c r="M12" s="35"/>
      <c r="N12" s="31"/>
    </row>
    <row r="13" spans="1:14" s="1" customFormat="1" ht="26.25" customHeight="1">
      <c r="A13" s="38">
        <v>9</v>
      </c>
      <c r="B13" s="36" t="s">
        <v>45</v>
      </c>
      <c r="C13" s="2">
        <v>199409</v>
      </c>
      <c r="D13" s="36" t="s">
        <v>49</v>
      </c>
      <c r="E13" s="36" t="s">
        <v>50</v>
      </c>
      <c r="F13" s="36" t="s">
        <v>51</v>
      </c>
      <c r="G13" s="2" t="s">
        <v>58</v>
      </c>
      <c r="H13" s="36" t="s">
        <v>41</v>
      </c>
      <c r="I13" s="3"/>
      <c r="J13" s="32">
        <v>25.56</v>
      </c>
      <c r="K13" s="40">
        <v>22.99</v>
      </c>
      <c r="L13" s="32">
        <f>(I13*J13)+(I14*J13)</f>
        <v>0</v>
      </c>
      <c r="M13" s="34">
        <f>(I13*K13)+(I14*K13)</f>
        <v>0</v>
      </c>
      <c r="N13" s="31">
        <v>1</v>
      </c>
    </row>
    <row r="14" spans="1:14" s="1" customFormat="1" ht="24">
      <c r="A14" s="39"/>
      <c r="B14" s="37"/>
      <c r="C14" s="2">
        <v>199410</v>
      </c>
      <c r="D14" s="37"/>
      <c r="E14" s="37"/>
      <c r="F14" s="37"/>
      <c r="G14" s="2" t="s">
        <v>59</v>
      </c>
      <c r="H14" s="37"/>
      <c r="I14" s="3"/>
      <c r="J14" s="33"/>
      <c r="K14" s="41"/>
      <c r="L14" s="33"/>
      <c r="M14" s="35"/>
      <c r="N14" s="31"/>
    </row>
    <row r="15" spans="1:14" ht="21.75" customHeight="1">
      <c r="A15" s="43" t="s">
        <v>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28"/>
      <c r="M15" s="6">
        <f>SUM(M7:M14)</f>
        <v>0</v>
      </c>
      <c r="N15" s="26">
        <v>0.1</v>
      </c>
    </row>
    <row r="16" spans="1:13" ht="18.75" customHeight="1">
      <c r="A16" s="42" t="s">
        <v>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9"/>
      <c r="M16" s="6">
        <f>M15*N15</f>
        <v>0</v>
      </c>
    </row>
    <row r="17" spans="1:13" ht="18" customHeight="1">
      <c r="A17" s="42" t="s">
        <v>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29"/>
      <c r="M17" s="6">
        <f>SUM(M15:M16)</f>
        <v>0</v>
      </c>
    </row>
  </sheetData>
  <sheetProtection/>
  <mergeCells count="49">
    <mergeCell ref="A16:K16"/>
    <mergeCell ref="A17:K17"/>
    <mergeCell ref="A15:K15"/>
    <mergeCell ref="A2:M2"/>
    <mergeCell ref="A4:D4"/>
    <mergeCell ref="A7:A8"/>
    <mergeCell ref="B7:B8"/>
    <mergeCell ref="D7:D8"/>
    <mergeCell ref="E7:E8"/>
    <mergeCell ref="F7:F8"/>
    <mergeCell ref="H7:H8"/>
    <mergeCell ref="J7:J8"/>
    <mergeCell ref="L7:L8"/>
    <mergeCell ref="J9:J10"/>
    <mergeCell ref="J11:J12"/>
    <mergeCell ref="J13:J14"/>
    <mergeCell ref="K7:K8"/>
    <mergeCell ref="K9:K10"/>
    <mergeCell ref="K11:K12"/>
    <mergeCell ref="K13:K14"/>
    <mergeCell ref="A9:A10"/>
    <mergeCell ref="A11:A12"/>
    <mergeCell ref="A13:A14"/>
    <mergeCell ref="B9:B10"/>
    <mergeCell ref="B11:B12"/>
    <mergeCell ref="B13:B14"/>
    <mergeCell ref="D9:D10"/>
    <mergeCell ref="D11:D12"/>
    <mergeCell ref="D13:D14"/>
    <mergeCell ref="E9:E10"/>
    <mergeCell ref="E11:E12"/>
    <mergeCell ref="E13:E14"/>
    <mergeCell ref="M13:M14"/>
    <mergeCell ref="F9:F10"/>
    <mergeCell ref="F11:F12"/>
    <mergeCell ref="F13:F14"/>
    <mergeCell ref="H9:H10"/>
    <mergeCell ref="H11:H12"/>
    <mergeCell ref="H13:H14"/>
    <mergeCell ref="N7:N8"/>
    <mergeCell ref="N9:N10"/>
    <mergeCell ref="N11:N12"/>
    <mergeCell ref="N13:N14"/>
    <mergeCell ref="L9:L10"/>
    <mergeCell ref="L11:L12"/>
    <mergeCell ref="L13:L14"/>
    <mergeCell ref="M7:M8"/>
    <mergeCell ref="M9:M10"/>
    <mergeCell ref="M11:M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7" t="s">
        <v>17</v>
      </c>
      <c r="C2" s="7"/>
      <c r="D2" s="7"/>
      <c r="E2" s="8" t="s">
        <v>47</v>
      </c>
      <c r="F2" s="9"/>
      <c r="G2" s="9"/>
    </row>
    <row r="4" spans="2:7" ht="13.5" thickBot="1">
      <c r="B4" s="9"/>
      <c r="C4" s="9"/>
      <c r="D4" s="9"/>
      <c r="E4" s="9"/>
      <c r="F4" s="9"/>
      <c r="G4" s="9"/>
    </row>
    <row r="5" spans="2:7" ht="24.75" thickBot="1">
      <c r="B5" s="10" t="s">
        <v>18</v>
      </c>
      <c r="C5" s="11" t="s">
        <v>39</v>
      </c>
      <c r="D5" s="9"/>
      <c r="E5" s="12" t="s">
        <v>19</v>
      </c>
      <c r="F5" s="13" t="s">
        <v>20</v>
      </c>
      <c r="G5" s="14" t="s">
        <v>21</v>
      </c>
    </row>
    <row r="6" spans="2:7" ht="15" thickBot="1">
      <c r="B6" s="15"/>
      <c r="C6" s="16"/>
      <c r="D6" s="9"/>
      <c r="E6" s="17">
        <f>SUM('Medicom - specifikacija'!L7:L14)</f>
        <v>0</v>
      </c>
      <c r="F6" s="17">
        <f>SUM('Medicom - specifikacija'!M7:M14)</f>
        <v>0</v>
      </c>
      <c r="G6" s="18">
        <f>F6*1.1</f>
        <v>0</v>
      </c>
    </row>
    <row r="7" spans="2:7" ht="24.75" customHeight="1" thickBot="1">
      <c r="B7" s="10" t="s">
        <v>22</v>
      </c>
      <c r="C7" s="19" t="s">
        <v>23</v>
      </c>
      <c r="D7" s="9"/>
      <c r="E7" s="46" t="s">
        <v>24</v>
      </c>
      <c r="F7" s="47"/>
      <c r="G7" s="48"/>
    </row>
    <row r="8" spans="2:7" ht="20.25" customHeight="1" thickBot="1">
      <c r="B8" s="15"/>
      <c r="C8" s="16"/>
      <c r="D8" s="9"/>
      <c r="E8" s="20">
        <f>E6/1000</f>
        <v>0</v>
      </c>
      <c r="F8" s="20">
        <f>F6/1000</f>
        <v>0</v>
      </c>
      <c r="G8" s="21">
        <f>G6/1000</f>
        <v>0</v>
      </c>
    </row>
    <row r="9" spans="2:7" ht="15">
      <c r="B9" s="10" t="s">
        <v>25</v>
      </c>
      <c r="C9" s="19" t="s">
        <v>26</v>
      </c>
      <c r="D9" s="9"/>
      <c r="E9" s="16"/>
      <c r="F9" s="16"/>
      <c r="G9" s="22"/>
    </row>
    <row r="10" spans="2:7" ht="14.25">
      <c r="B10" s="15"/>
      <c r="C10" s="16"/>
      <c r="D10" s="9"/>
      <c r="E10" s="16"/>
      <c r="F10" s="16"/>
      <c r="G10" s="22"/>
    </row>
    <row r="11" spans="2:7" ht="15">
      <c r="B11" s="10" t="s">
        <v>27</v>
      </c>
      <c r="C11" s="19" t="s">
        <v>28</v>
      </c>
      <c r="D11" s="9"/>
      <c r="E11" s="16"/>
      <c r="F11" s="16"/>
      <c r="G11" s="22"/>
    </row>
    <row r="12" spans="2:7" ht="14.25">
      <c r="B12" s="15"/>
      <c r="C12" s="16"/>
      <c r="D12" s="9"/>
      <c r="E12" s="9"/>
      <c r="F12" s="9"/>
      <c r="G12" s="22"/>
    </row>
    <row r="13" spans="2:7" ht="15.75">
      <c r="B13" s="10" t="s">
        <v>1</v>
      </c>
      <c r="C13" s="19" t="s">
        <v>29</v>
      </c>
      <c r="D13" s="9"/>
      <c r="E13" s="23" t="s">
        <v>30</v>
      </c>
      <c r="F13" s="24">
        <f>SUBTOTAL(101,'Medicom - specifikacija'!N7:N14)</f>
        <v>1</v>
      </c>
      <c r="G13" s="22"/>
    </row>
    <row r="14" spans="2:7" ht="14.25">
      <c r="B14" s="15"/>
      <c r="C14" s="16"/>
      <c r="D14" s="9"/>
      <c r="E14" s="16"/>
      <c r="F14" s="16"/>
      <c r="G14" s="22"/>
    </row>
    <row r="15" spans="2:7" ht="25.5">
      <c r="B15" s="10" t="s">
        <v>31</v>
      </c>
      <c r="C15" s="11" t="s">
        <v>32</v>
      </c>
      <c r="D15" s="9"/>
      <c r="E15" s="23" t="s">
        <v>33</v>
      </c>
      <c r="F15" s="19" t="s">
        <v>34</v>
      </c>
      <c r="G15" s="9"/>
    </row>
    <row r="16" spans="2:7" ht="14.25">
      <c r="B16" s="15"/>
      <c r="C16" s="16"/>
      <c r="D16" s="9"/>
      <c r="E16" s="9"/>
      <c r="F16" s="9"/>
      <c r="G16" s="9"/>
    </row>
    <row r="17" spans="2:7" ht="38.25">
      <c r="B17" s="10" t="s">
        <v>35</v>
      </c>
      <c r="C17" s="11" t="s">
        <v>40</v>
      </c>
      <c r="D17" s="9"/>
      <c r="E17" s="9"/>
      <c r="F17" s="9"/>
      <c r="G17" s="9"/>
    </row>
    <row r="18" spans="2:7" ht="14.25">
      <c r="B18" s="15"/>
      <c r="C18" s="16"/>
      <c r="D18" s="9"/>
      <c r="E18" s="9"/>
      <c r="F18" s="9"/>
      <c r="G18" s="9"/>
    </row>
    <row r="19" spans="2:3" ht="15">
      <c r="B19" s="10" t="s">
        <v>36</v>
      </c>
      <c r="C19" s="11" t="s">
        <v>37</v>
      </c>
    </row>
    <row r="20" spans="2:3" ht="14.25">
      <c r="B20" s="15"/>
      <c r="C20" s="16"/>
    </row>
    <row r="21" spans="2:3" ht="15">
      <c r="B21" s="10" t="s">
        <v>38</v>
      </c>
      <c r="C21" s="25">
        <v>33696800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2015-12-23T12:39:47Z</cp:lastPrinted>
  <dcterms:created xsi:type="dcterms:W3CDTF">2014-01-17T13:07:43Z</dcterms:created>
  <dcterms:modified xsi:type="dcterms:W3CDTF">2015-12-23T12:54:18Z</dcterms:modified>
  <cp:category/>
  <cp:version/>
  <cp:contentType/>
  <cp:contentStatus/>
</cp:coreProperties>
</file>