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LICENTIS - specifikacija" sheetId="1" r:id="rId1"/>
    <sheet name="LICENTIS - Obrazac KVI" sheetId="2" r:id="rId2"/>
  </sheets>
  <definedNames>
    <definedName name="_xlnm.Print_Area" localSheetId="1">'LICENTIS - Obrazac KVI'!$A$1:$H$22</definedName>
    <definedName name="_xlnm.Print_Area" localSheetId="0">'LICENTIS - specifikacija'!$A$1:$M$10</definedName>
  </definedNames>
  <calcPr fullCalcOnLoad="1"/>
</workbook>
</file>

<file path=xl/sharedStrings.xml><?xml version="1.0" encoding="utf-8"?>
<sst xmlns="http://schemas.openxmlformats.org/spreadsheetml/2006/main" count="52" uniqueCount="50">
  <si>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</si>
  <si>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</si>
  <si>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</si>
  <si>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</si>
  <si>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</si>
  <si>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</si>
  <si>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</si>
  <si>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</si>
  <si>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</si>
  <si>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</si>
  <si>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</si>
  <si>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</si>
  <si>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</si>
  <si>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</si>
  <si>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</si>
  <si>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</si>
  <si>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</si>
  <si>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</si>
  <si>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</si>
  <si>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</si>
  <si>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</si>
  <si>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</si>
  <si>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</si>
  <si>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</si>
  <si>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</si>
  <si>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</si>
  <si>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</si>
  <si>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</si>
  <si>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</si>
  <si>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</si>
  <si>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</si>
  <si>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</si>
  <si>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</si>
  <si>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</si>
  <si>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</si>
  <si>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 лека</t>
  </si>
  <si>
    <t>Централизована, оквирни споразум</t>
  </si>
  <si>
    <t>ПРИЛОГ 1 УГОВОРА - СПЕЦИФИКАЦИЈА ЛЕКА СА ЦЕНOM</t>
  </si>
  <si>
    <t>Назив добављача: LICENTIS d.o.o.</t>
  </si>
  <si>
    <t>Metilergometrin 0,2 mg</t>
  </si>
  <si>
    <t>N003871 </t>
  </si>
  <si>
    <t> Rotexmedica GMBH Arzneimittelwerk</t>
  </si>
  <si>
    <t>раствор за инјекцију</t>
  </si>
  <si>
    <t>0,2 mg/ml</t>
  </si>
  <si>
    <t>ампула</t>
  </si>
  <si>
    <t xml:space="preserve">Партија </t>
  </si>
  <si>
    <t>LICENTIS d.o.o.</t>
  </si>
  <si>
    <t>404-1-110/16-13</t>
  </si>
  <si>
    <t>Лекови са Листе Д Листе лекова: лекови за БМПО и хормонску терапију у гинекологији-metilergometrin</t>
  </si>
  <si>
    <t>Methylergometrine-Rotexmedica, Methylergometrine maleate Injection 0,2 mg/ml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</si>
</sst>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6" fillId="0" borderId="0" xfId="0" applyFont="1" applyAlignment="1">
      <alignment/>
    </xf>
    <xf numFmtId="0" fontId="44" fillId="0" borderId="0" xfId="60" applyFont="1" applyAlignment="1">
      <alignment vertical="center"/>
      <protection/>
    </xf>
    <xf numFmtId="0" fontId="0" fillId="0" borderId="0" xfId="60">
      <alignment/>
      <protection/>
    </xf>
    <xf numFmtId="0" fontId="4" fillId="33" borderId="10" xfId="60" applyFont="1" applyFill="1" applyBorder="1" applyAlignment="1">
      <alignment horizontal="center" vertical="center" wrapText="1"/>
      <protection/>
    </xf>
    <xf numFmtId="4" fontId="47" fillId="0" borderId="10" xfId="60" applyNumberFormat="1" applyFont="1" applyFill="1" applyBorder="1" applyAlignment="1">
      <alignment horizontal="center" vertical="center" wrapText="1"/>
      <protection/>
    </xf>
    <xf numFmtId="0" fontId="5" fillId="33" borderId="11" xfId="60" applyFont="1" applyFill="1" applyBorder="1" applyAlignment="1">
      <alignment horizontal="center" vertical="center" wrapText="1"/>
      <protection/>
    </xf>
    <xf numFmtId="0" fontId="5" fillId="33" borderId="12" xfId="60" applyFont="1" applyFill="1" applyBorder="1" applyAlignment="1">
      <alignment horizontal="center" vertical="center" wrapText="1"/>
      <protection/>
    </xf>
    <xf numFmtId="0" fontId="5" fillId="33" borderId="13" xfId="60" applyFont="1" applyFill="1" applyBorder="1" applyAlignment="1">
      <alignment horizontal="center" vertical="center" wrapText="1"/>
      <protection/>
    </xf>
    <xf numFmtId="0" fontId="48" fillId="0" borderId="0" xfId="60" applyFont="1" applyAlignment="1">
      <alignment wrapText="1"/>
      <protection/>
    </xf>
    <xf numFmtId="0" fontId="46" fillId="0" borderId="0" xfId="60" applyFont="1" applyAlignment="1">
      <alignment wrapText="1"/>
      <protection/>
    </xf>
    <xf numFmtId="4" fontId="44" fillId="0" borderId="11" xfId="60" applyNumberFormat="1" applyFont="1" applyBorder="1" applyAlignment="1">
      <alignment vertical="center" wrapText="1"/>
      <protection/>
    </xf>
    <xf numFmtId="4" fontId="44" fillId="0" borderId="13" xfId="60" applyNumberFormat="1" applyFont="1" applyBorder="1" applyAlignment="1">
      <alignment vertical="center" wrapText="1"/>
      <protection/>
    </xf>
    <xf numFmtId="0" fontId="46" fillId="0" borderId="10" xfId="60" applyFont="1" applyBorder="1" applyAlignment="1">
      <alignment horizontal="center" vertical="center" wrapText="1"/>
      <protection/>
    </xf>
    <xf numFmtId="3" fontId="44" fillId="0" borderId="14" xfId="60" applyNumberFormat="1" applyFont="1" applyBorder="1" applyAlignment="1">
      <alignment vertical="center" wrapText="1"/>
      <protection/>
    </xf>
    <xf numFmtId="3" fontId="44" fillId="0" borderId="15" xfId="60" applyNumberFormat="1" applyFont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6" fillId="33" borderId="10" xfId="60" applyFont="1" applyFill="1" applyBorder="1" applyAlignment="1">
      <alignment horizontal="center" vertical="center" wrapText="1"/>
      <protection/>
    </xf>
    <xf numFmtId="3" fontId="49" fillId="0" borderId="10" xfId="60" applyNumberFormat="1" applyFont="1" applyBorder="1" applyAlignment="1">
      <alignment horizontal="center" vertical="center" wrapText="1"/>
      <protection/>
    </xf>
    <xf numFmtId="0" fontId="47" fillId="0" borderId="10" xfId="60" applyNumberFormat="1" applyFont="1" applyFill="1" applyBorder="1" applyAlignment="1">
      <alignment horizontal="center" vertical="center" wrapText="1"/>
      <protection/>
    </xf>
    <xf numFmtId="0" fontId="46" fillId="34" borderId="16" xfId="0" applyFont="1" applyFill="1" applyBorder="1" applyAlignment="1">
      <alignment horizontal="center" vertical="center" wrapText="1"/>
    </xf>
    <xf numFmtId="0" fontId="3" fillId="34" borderId="16" xfId="61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3" fontId="50" fillId="0" borderId="10" xfId="0" applyNumberFormat="1" applyFont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51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16" xfId="0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right" wrapText="1"/>
    </xf>
    <xf numFmtId="0" fontId="50" fillId="0" borderId="1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right" wrapText="1"/>
    </xf>
    <xf numFmtId="4" fontId="50" fillId="34" borderId="10" xfId="0" applyNumberFormat="1" applyFont="1" applyFill="1" applyBorder="1" applyAlignment="1">
      <alignment horizontal="right" wrapText="1"/>
    </xf>
    <xf numFmtId="0" fontId="53" fillId="0" borderId="10" xfId="0" applyFont="1" applyFill="1" applyBorder="1" applyAlignment="1">
      <alignment horizontal="right" wrapText="1"/>
    </xf>
    <xf numFmtId="0" fontId="50" fillId="34" borderId="10" xfId="0" applyFont="1" applyFill="1" applyBorder="1" applyAlignment="1">
      <alignment horizontal="right" wrapText="1"/>
    </xf>
    <xf numFmtId="0" fontId="54" fillId="34" borderId="10" xfId="0" applyFont="1" applyFill="1" applyBorder="1" applyAlignment="1">
      <alignment horizontal="right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/>
    </xf>
    <xf numFmtId="4" fontId="44" fillId="35" borderId="14" xfId="60" applyNumberFormat="1" applyFont="1" applyFill="1" applyBorder="1" applyAlignment="1">
      <alignment horizontal="center" vertical="center" wrapText="1"/>
      <protection/>
    </xf>
    <xf numFmtId="4" fontId="44" fillId="35" borderId="17" xfId="60" applyNumberFormat="1" applyFont="1" applyFill="1" applyBorder="1" applyAlignment="1">
      <alignment horizontal="center" vertical="center" wrapText="1"/>
      <protection/>
    </xf>
    <xf numFmtId="4" fontId="44" fillId="35" borderId="18" xfId="60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9.7109375" style="0" customWidth="1"/>
    <col min="2" max="2" width="15.57421875" style="0" customWidth="1"/>
    <col min="3" max="3" width="9.57421875" style="0" customWidth="1"/>
    <col min="4" max="4" width="17.00390625" style="0" customWidth="1"/>
    <col min="5" max="5" width="20.28125" style="0" customWidth="1"/>
    <col min="6" max="6" width="16.8515625" style="0" customWidth="1"/>
    <col min="7" max="7" width="13.00390625" style="0" customWidth="1"/>
    <col min="8" max="9" width="12.28125" style="0" customWidth="1"/>
    <col min="10" max="10" width="12.7109375" style="24" hidden="1" customWidth="1"/>
    <col min="11" max="11" width="14.7109375" style="0" customWidth="1"/>
    <col min="12" max="12" width="16.28125" style="26" hidden="1" customWidth="1"/>
    <col min="13" max="13" width="18.57421875" style="0" customWidth="1"/>
    <col min="14" max="14" width="13.28125" style="24" hidden="1" customWidth="1"/>
  </cols>
  <sheetData>
    <row r="2" spans="1:13" ht="12.75">
      <c r="A2" s="39" t="s">
        <v>37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4" spans="1:4" ht="12.75">
      <c r="A4" s="40" t="s">
        <v>38</v>
      </c>
      <c r="B4" s="40"/>
      <c r="C4" s="40"/>
      <c r="D4" s="40"/>
    </row>
    <row r="6" spans="1:14" ht="48" customHeight="1">
      <c r="A6" s="20" t="s">
        <v>45</v>
      </c>
      <c r="B6" s="20" t="s">
        <v>0</v>
      </c>
      <c r="C6" s="20" t="s">
        <v>35</v>
      </c>
      <c r="D6" s="20" t="s">
        <v>4</v>
      </c>
      <c r="E6" s="20" t="s">
        <v>6</v>
      </c>
      <c r="F6" s="20" t="s">
        <v>9</v>
      </c>
      <c r="G6" s="21" t="s">
        <v>8</v>
      </c>
      <c r="H6" s="21" t="s">
        <v>7</v>
      </c>
      <c r="I6" s="20" t="s">
        <v>10</v>
      </c>
      <c r="J6" s="27" t="s">
        <v>11</v>
      </c>
      <c r="K6" s="20" t="s">
        <v>12</v>
      </c>
      <c r="L6" s="27" t="s">
        <v>13</v>
      </c>
      <c r="M6" s="20" t="s">
        <v>1</v>
      </c>
      <c r="N6" s="25" t="s">
        <v>26</v>
      </c>
    </row>
    <row r="7" spans="1:14" s="1" customFormat="1" ht="92.25" customHeight="1">
      <c r="A7" s="30">
        <v>2</v>
      </c>
      <c r="B7" s="30" t="s">
        <v>39</v>
      </c>
      <c r="C7" s="30" t="s">
        <v>40</v>
      </c>
      <c r="D7" s="30" t="s">
        <v>49</v>
      </c>
      <c r="E7" s="30" t="s">
        <v>41</v>
      </c>
      <c r="F7" s="30" t="s">
        <v>42</v>
      </c>
      <c r="G7" s="30" t="s">
        <v>43</v>
      </c>
      <c r="H7" s="30" t="s">
        <v>44</v>
      </c>
      <c r="I7" s="23"/>
      <c r="J7" s="31">
        <v>51.29</v>
      </c>
      <c r="K7" s="32">
        <v>48.16</v>
      </c>
      <c r="L7" s="33">
        <f>I7*J7</f>
        <v>0</v>
      </c>
      <c r="M7" s="32">
        <f>I7*K7</f>
        <v>0</v>
      </c>
      <c r="N7" s="28">
        <v>1</v>
      </c>
    </row>
    <row r="8" spans="1:14" ht="21.75" customHeight="1">
      <c r="A8" s="38" t="s">
        <v>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4"/>
      <c r="M8" s="35">
        <f>SUM(M7:M7)</f>
        <v>0</v>
      </c>
      <c r="N8" s="29">
        <v>0.1</v>
      </c>
    </row>
    <row r="9" spans="1:14" ht="18.75" customHeight="1">
      <c r="A9" s="37" t="s">
        <v>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6"/>
      <c r="M9" s="35">
        <f>M8*N8</f>
        <v>0</v>
      </c>
      <c r="N9" s="29"/>
    </row>
    <row r="10" spans="1:14" ht="18" customHeight="1">
      <c r="A10" s="37" t="s">
        <v>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6"/>
      <c r="M10" s="35">
        <f>M8+M9</f>
        <v>0</v>
      </c>
      <c r="N10" s="29"/>
    </row>
    <row r="14" ht="12.75">
      <c r="M14" s="22"/>
    </row>
    <row r="15" ht="12.75">
      <c r="M15" s="22"/>
    </row>
  </sheetData>
  <sheetProtection/>
  <mergeCells count="5">
    <mergeCell ref="A9:K9"/>
    <mergeCell ref="A10:K10"/>
    <mergeCell ref="A8:K8"/>
    <mergeCell ref="A2:M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13" sqref="F13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" t="s">
        <v>14</v>
      </c>
      <c r="C2" s="2"/>
      <c r="D2" s="2"/>
      <c r="E2" s="2" t="s">
        <v>46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15</v>
      </c>
      <c r="C5" s="5" t="s">
        <v>47</v>
      </c>
      <c r="D5" s="3"/>
      <c r="E5" s="6" t="s">
        <v>16</v>
      </c>
      <c r="F5" s="7" t="s">
        <v>17</v>
      </c>
      <c r="G5" s="8" t="s">
        <v>18</v>
      </c>
    </row>
    <row r="6" spans="2:7" ht="15" thickBot="1">
      <c r="B6" s="9"/>
      <c r="C6" s="10"/>
      <c r="D6" s="3"/>
      <c r="E6" s="11">
        <f>SUM('LICENTIS - specifikacija'!L7:L7)</f>
        <v>0</v>
      </c>
      <c r="F6" s="11">
        <f>SUM('LICENTIS - specifikacija'!M7:M7)</f>
        <v>0</v>
      </c>
      <c r="G6" s="12">
        <f>F6*1.1</f>
        <v>0</v>
      </c>
    </row>
    <row r="7" spans="2:7" ht="24.75" customHeight="1" thickBot="1">
      <c r="B7" s="4" t="s">
        <v>19</v>
      </c>
      <c r="C7" s="13" t="s">
        <v>36</v>
      </c>
      <c r="D7" s="3"/>
      <c r="E7" s="41" t="s">
        <v>20</v>
      </c>
      <c r="F7" s="42"/>
      <c r="G7" s="43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21</v>
      </c>
      <c r="C9" s="13" t="s">
        <v>22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23</v>
      </c>
      <c r="C11" s="13" t="s">
        <v>24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.75">
      <c r="B13" s="4" t="s">
        <v>0</v>
      </c>
      <c r="C13" s="13" t="s">
        <v>25</v>
      </c>
      <c r="D13" s="3"/>
      <c r="E13" s="17" t="s">
        <v>26</v>
      </c>
      <c r="F13" s="18">
        <f>SUBTOTAL(101,'LICENTIS - specifikacija'!N7:N7)</f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27</v>
      </c>
      <c r="C15" s="5" t="s">
        <v>28</v>
      </c>
      <c r="D15" s="3"/>
      <c r="E15" s="17" t="s">
        <v>29</v>
      </c>
      <c r="F15" s="13" t="s">
        <v>30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51">
      <c r="B17" s="4" t="s">
        <v>31</v>
      </c>
      <c r="C17" s="5" t="s">
        <v>48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32</v>
      </c>
      <c r="C19" s="5" t="s">
        <v>33</v>
      </c>
    </row>
    <row r="20" spans="2:3" ht="14.25">
      <c r="B20" s="9"/>
      <c r="C20" s="10"/>
    </row>
    <row r="21" spans="2:3" ht="15">
      <c r="B21" s="4" t="s">
        <v>34</v>
      </c>
      <c r="C21" s="19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Marija Atanasijevic</cp:lastModifiedBy>
  <cp:lastPrinted>2016-01-14T09:53:06Z</cp:lastPrinted>
  <dcterms:created xsi:type="dcterms:W3CDTF">2014-01-17T13:07:43Z</dcterms:created>
  <dcterms:modified xsi:type="dcterms:W3CDTF">2016-04-25T12:07:03Z</dcterms:modified>
  <cp:category/>
  <cp:version/>
  <cp:contentType/>
  <cp:contentStatus/>
</cp:coreProperties>
</file>