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<sst xmlns="http://schemas.openxmlformats.org/spreadsheetml/2006/main" count="48" uniqueCount="47">
  <si>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</si>
  <si>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</si>
  <si>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</si>
  <si>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</si>
  <si>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</si>
  <si>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</si>
  <si>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</si>
  <si>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</si>
  <si>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</si>
  <si>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</si>
  <si>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</si>
  <si>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</si>
  <si>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</si>
  <si>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</si>
  <si>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</si>
  <si>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</si>
  <si>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</si>
  <si>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</si>
  <si>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</si>
  <si>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</si>
  <si>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</si>
  <si>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</si>
  <si>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</si>
  <si>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</si>
  <si>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</si>
  <si>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</si>
  <si>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</si>
  <si>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</si>
  <si>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</si>
  <si>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Паковање и јачина лека</t>
  </si>
  <si>
    <t>Предмет набавке</t>
  </si>
  <si>
    <t>оригинално паковање</t>
  </si>
  <si>
    <t>NELT CO D.O.O.</t>
  </si>
  <si>
    <t>oralna suspenzija</t>
  </si>
  <si>
    <t>Reckitt Benckiser Healthcare (UK) Limited</t>
  </si>
  <si>
    <t>NUROFEN JUNIOR NARANDŽA</t>
  </si>
  <si>
    <t>boca plastična, 1 po 100ml (200mg/5ml)</t>
  </si>
  <si>
    <t>3162328</t>
  </si>
  <si>
    <t>404-1-110/16-70</t>
  </si>
  <si>
    <t>Лекови са Листе А и Листе А1 Листе лекова - поновљени поступак</t>
  </si>
  <si>
    <t>ПРОЦЕЊЕНА ВРЕДНОСТ</t>
  </si>
  <si>
    <t>УГОВОРЕНА ВРЕДНОСТ   (без ПДВ-a)</t>
  </si>
  <si>
    <t>УГОВОРЕНА ВРЕДНОСТ  (са ПДВ-a)</t>
  </si>
  <si>
    <t>У хиљадама динара (за УЈН)</t>
  </si>
  <si>
    <t>Класичан сектор - приходи из буџета</t>
  </si>
  <si>
    <t>Број решења УЈН</t>
  </si>
  <si>
    <t>нема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</si>
</sst>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/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4" fontId="38" fillId="33" borderId="18" xfId="0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" fillId="35" borderId="18" xfId="58" applyNumberFormat="1" applyFont="1" applyFill="1" applyBorder="1" applyAlignment="1">
      <alignment horizontal="center" vertical="center" wrapText="1"/>
      <protection/>
    </xf>
    <xf numFmtId="0" fontId="38" fillId="33" borderId="18" xfId="0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21" xfId="56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" fontId="46" fillId="34" borderId="14" xfId="0" applyNumberFormat="1" applyFont="1" applyFill="1" applyBorder="1" applyAlignment="1">
      <alignment horizontal="center" vertical="center" wrapText="1"/>
    </xf>
    <xf numFmtId="4" fontId="46" fillId="34" borderId="22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0" fontId="4" fillId="34" borderId="11" xfId="57" applyFont="1" applyFill="1" applyBorder="1" applyAlignment="1">
      <alignment horizontal="center" vertical="center" wrapText="1"/>
      <protection/>
    </xf>
    <xf numFmtId="3" fontId="47" fillId="0" borderId="11" xfId="0" applyNumberFormat="1" applyFont="1" applyFill="1" applyBorder="1" applyAlignment="1">
      <alignment horizontal="center" vertical="center" wrapText="1"/>
    </xf>
    <xf numFmtId="4" fontId="38" fillId="0" borderId="23" xfId="0" applyNumberFormat="1" applyFont="1" applyBorder="1" applyAlignment="1">
      <alignment horizontal="right" vertical="center" wrapText="1"/>
    </xf>
    <xf numFmtId="0" fontId="38" fillId="34" borderId="21" xfId="0" applyFont="1" applyFill="1" applyBorder="1" applyAlignment="1">
      <alignment horizontal="right" vertical="center" wrapText="1"/>
    </xf>
    <xf numFmtId="0" fontId="38" fillId="34" borderId="11" xfId="0" applyFont="1" applyFill="1" applyBorder="1" applyAlignment="1">
      <alignment horizontal="right" vertical="center" wrapText="1"/>
    </xf>
    <xf numFmtId="4" fontId="38" fillId="34" borderId="11" xfId="0" applyNumberFormat="1" applyFont="1" applyFill="1" applyBorder="1" applyAlignment="1">
      <alignment horizontal="center" vertical="center" wrapText="1"/>
    </xf>
    <xf numFmtId="4" fontId="38" fillId="34" borderId="23" xfId="0" applyNumberFormat="1" applyFont="1" applyFill="1" applyBorder="1" applyAlignment="1">
      <alignment horizontal="right" vertical="center" wrapText="1"/>
    </xf>
    <xf numFmtId="0" fontId="38" fillId="34" borderId="24" xfId="0" applyFont="1" applyFill="1" applyBorder="1" applyAlignment="1">
      <alignment horizontal="right" vertical="center" wrapText="1"/>
    </xf>
    <xf numFmtId="0" fontId="38" fillId="34" borderId="25" xfId="0" applyFont="1" applyFill="1" applyBorder="1" applyAlignment="1">
      <alignment horizontal="right" vertical="center" wrapText="1"/>
    </xf>
    <xf numFmtId="4" fontId="38" fillId="34" borderId="25" xfId="0" applyNumberFormat="1" applyFont="1" applyFill="1" applyBorder="1" applyAlignment="1">
      <alignment horizontal="center" vertical="center" wrapText="1"/>
    </xf>
    <xf numFmtId="4" fontId="38" fillId="34" borderId="26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140625" style="19" customWidth="1"/>
    <col min="2" max="2" width="9.140625" style="3" customWidth="1"/>
    <col min="3" max="3" width="13.28125" style="3" customWidth="1"/>
    <col min="4" max="4" width="13.140625" style="3" customWidth="1"/>
    <col min="5" max="5" width="19.140625" style="3" customWidth="1"/>
    <col min="6" max="6" width="12.57421875" style="3" customWidth="1"/>
    <col min="7" max="7" width="10.57421875" style="3" bestFit="1" customWidth="1"/>
    <col min="8" max="8" width="12.00390625" style="3" customWidth="1"/>
    <col min="9" max="9" width="11.00390625" style="3" hidden="1" customWidth="1"/>
    <col min="10" max="10" width="10.8515625" style="23" customWidth="1"/>
    <col min="11" max="11" width="17.8515625" style="3" hidden="1" customWidth="1"/>
    <col min="12" max="12" width="16.28125" style="3" customWidth="1"/>
    <col min="13" max="13" width="17.57421875" style="3" hidden="1" customWidth="1"/>
    <col min="14" max="16384" width="9.140625" style="3" customWidth="1"/>
  </cols>
  <sheetData>
    <row r="2" spans="1:13" ht="12.7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7"/>
    </row>
    <row r="3" spans="1:13" ht="12.75" customHeight="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7"/>
    </row>
    <row r="5" ht="13.5" thickBot="1"/>
    <row r="6" spans="1:13" ht="53.25" customHeight="1" thickTop="1">
      <c r="A6" s="26" t="s">
        <v>27</v>
      </c>
      <c r="B6" s="27" t="s">
        <v>0</v>
      </c>
      <c r="C6" s="27" t="s">
        <v>30</v>
      </c>
      <c r="D6" s="27" t="s">
        <v>1</v>
      </c>
      <c r="E6" s="27" t="s">
        <v>29</v>
      </c>
      <c r="F6" s="27" t="s">
        <v>2</v>
      </c>
      <c r="G6" s="28" t="s">
        <v>3</v>
      </c>
      <c r="H6" s="27" t="s">
        <v>4</v>
      </c>
      <c r="I6" s="29" t="s">
        <v>5</v>
      </c>
      <c r="J6" s="27" t="s">
        <v>6</v>
      </c>
      <c r="K6" s="20" t="s">
        <v>7</v>
      </c>
      <c r="L6" s="21" t="s">
        <v>8</v>
      </c>
      <c r="M6" s="2" t="s">
        <v>9</v>
      </c>
    </row>
    <row r="7" spans="1:13" s="22" customFormat="1" ht="48">
      <c r="A7" s="33">
        <v>300</v>
      </c>
      <c r="B7" s="31" t="s">
        <v>37</v>
      </c>
      <c r="C7" s="32" t="s">
        <v>35</v>
      </c>
      <c r="D7" s="32" t="s">
        <v>33</v>
      </c>
      <c r="E7" s="32" t="s">
        <v>36</v>
      </c>
      <c r="F7" s="32" t="s">
        <v>34</v>
      </c>
      <c r="G7" s="8" t="s">
        <v>31</v>
      </c>
      <c r="H7" s="24"/>
      <c r="I7" s="25">
        <v>256.5</v>
      </c>
      <c r="J7" s="25">
        <v>256.5</v>
      </c>
      <c r="K7" s="30">
        <f>H7*I7</f>
        <v>0</v>
      </c>
      <c r="L7" s="45">
        <f>H7*J7</f>
        <v>0</v>
      </c>
      <c r="M7" s="16">
        <v>1</v>
      </c>
    </row>
    <row r="8" spans="1:13" ht="12.75" customHeight="1">
      <c r="A8" s="46" t="s">
        <v>10</v>
      </c>
      <c r="B8" s="47"/>
      <c r="C8" s="47"/>
      <c r="D8" s="47"/>
      <c r="E8" s="47"/>
      <c r="F8" s="47"/>
      <c r="G8" s="47"/>
      <c r="H8" s="47"/>
      <c r="I8" s="47"/>
      <c r="J8" s="47"/>
      <c r="K8" s="48">
        <f>SUM(K7:K7)</f>
        <v>0</v>
      </c>
      <c r="L8" s="49">
        <f>SUM(L7:L7)</f>
        <v>0</v>
      </c>
      <c r="M8" s="16"/>
    </row>
    <row r="9" spans="1:13" ht="12.75" customHeight="1">
      <c r="A9" s="46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8">
        <f>K8*0.1</f>
        <v>0</v>
      </c>
      <c r="L9" s="49">
        <f>L8*0.1</f>
        <v>0</v>
      </c>
      <c r="M9" s="16"/>
    </row>
    <row r="10" spans="1:13" ht="13.5" customHeight="1" thickBot="1">
      <c r="A10" s="50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2">
        <f>K9+K8</f>
        <v>0</v>
      </c>
      <c r="L10" s="53">
        <f>L9+L8</f>
        <v>0</v>
      </c>
      <c r="M10" s="16"/>
    </row>
    <row r="11" ht="13.5" thickTop="1"/>
  </sheetData>
  <sheetProtection/>
  <mergeCells count="5">
    <mergeCell ref="A2:L2"/>
    <mergeCell ref="A3:L3"/>
    <mergeCell ref="A8:J8"/>
    <mergeCell ref="A9:J9"/>
    <mergeCell ref="A10:J10"/>
  </mergeCells>
  <printOptions/>
  <pageMargins left="0.7" right="0.7" top="0.75" bottom="0.75" header="0.3" footer="0.3"/>
  <pageSetup orientation="landscape" scale="97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5.00390625" style="1" customWidth="1"/>
    <col min="5" max="5" width="25.421875" style="1" customWidth="1"/>
    <col min="6" max="6" width="27.57421875" style="1" customWidth="1"/>
    <col min="7" max="7" width="26.8515625" style="1" customWidth="1"/>
    <col min="8" max="16384" width="9.140625" style="1" customWidth="1"/>
  </cols>
  <sheetData>
    <row r="2" spans="2:5" s="35" customFormat="1" ht="12.75">
      <c r="B2" s="34" t="s">
        <v>13</v>
      </c>
      <c r="C2" s="34"/>
      <c r="D2" s="34"/>
      <c r="E2" s="34" t="s">
        <v>32</v>
      </c>
    </row>
    <row r="4" ht="15" thickBot="1"/>
    <row r="5" spans="2:7" ht="24.75" thickBot="1">
      <c r="B5" s="4" t="s">
        <v>14</v>
      </c>
      <c r="C5" s="5" t="s">
        <v>38</v>
      </c>
      <c r="E5" s="37" t="s">
        <v>40</v>
      </c>
      <c r="F5" s="38" t="s">
        <v>41</v>
      </c>
      <c r="G5" s="39" t="s">
        <v>42</v>
      </c>
    </row>
    <row r="6" spans="2:7" ht="15" thickBot="1">
      <c r="B6" s="6"/>
      <c r="C6" s="7"/>
      <c r="E6" s="11">
        <f>SUBTOTAL(9,specifikacija!K7)</f>
        <v>0</v>
      </c>
      <c r="F6" s="11">
        <f>SUBTOTAL(9,specifikacija!L7)</f>
        <v>0</v>
      </c>
      <c r="G6" s="12">
        <f>F6*1.1</f>
        <v>0</v>
      </c>
    </row>
    <row r="7" spans="2:7" ht="15.75" thickBot="1">
      <c r="B7" s="4" t="s">
        <v>15</v>
      </c>
      <c r="C7" s="8" t="s">
        <v>26</v>
      </c>
      <c r="E7" s="40" t="s">
        <v>43</v>
      </c>
      <c r="F7" s="41"/>
      <c r="G7" s="42"/>
    </row>
    <row r="8" spans="2:7" ht="15" thickBot="1">
      <c r="B8" s="6"/>
      <c r="C8" s="7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16</v>
      </c>
      <c r="C9" s="8" t="s">
        <v>28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44</v>
      </c>
      <c r="E13" s="9" t="s">
        <v>23</v>
      </c>
      <c r="F13" s="44">
        <f>SUBTOTAL(101,specifikacija!M7)</f>
        <v>1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19</v>
      </c>
      <c r="C15" s="5" t="s">
        <v>39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43" t="s">
        <v>45</v>
      </c>
      <c r="C17" s="10" t="s">
        <v>46</v>
      </c>
    </row>
    <row r="18" ht="14.25">
      <c r="B18" s="6"/>
    </row>
    <row r="19" spans="2:3" ht="15">
      <c r="B19" s="4" t="s">
        <v>20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2016-12-16T11:59:40Z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