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43" activeTab="46"/>
  </bookViews>
  <sheets>
    <sheet name="ДЗ БАРАЈЕВО" sheetId="1" r:id="rId1"/>
    <sheet name="ДЗ ЗВЕЗДАРА " sheetId="2" r:id="rId2"/>
    <sheet name="ДЗ ЛАЗАРЕВАЦ" sheetId="3" r:id="rId3"/>
    <sheet name="ДЗ ПАЛИЛУЛА" sheetId="4" r:id="rId4"/>
    <sheet name="ДЗ ВОЖДОВАЦ" sheetId="5" r:id="rId5"/>
    <sheet name="ДЗ ВРАЧАР" sheetId="6" r:id="rId6"/>
    <sheet name="ДЗ ГРОЦКА" sheetId="7" r:id="rId7"/>
    <sheet name="ДЗ ЗЕМУН" sheetId="8" r:id="rId8"/>
    <sheet name="ДЗ МЛАДЕНОВАЦ" sheetId="9" r:id="rId9"/>
    <sheet name="ДЗ НОВИ БЕОГРАД" sheetId="10" r:id="rId10"/>
    <sheet name="ДЗ ОБРЕНОВАЦ " sheetId="11" r:id="rId11"/>
    <sheet name="ДЗ РАКОВИЦА" sheetId="12" r:id="rId12"/>
    <sheet name="ДЗ САВСКИ ВЕНАЦ" sheetId="13" r:id="rId13"/>
    <sheet name="ДЗ СОПОТ" sheetId="14" r:id="rId14"/>
    <sheet name="ДЗ СТАРИ ГРАД" sheetId="15" r:id="rId15"/>
    <sheet name="ДЗ ЧУКАРИЦА" sheetId="16" r:id="rId16"/>
    <sheet name="СПБ МЛАДЕНОВАЦ" sheetId="17" r:id="rId17"/>
    <sheet name="СПБ ЗА ЦЕРЕБРАЛНУ ПАРАЛИЗУ" sheetId="18" r:id="rId18"/>
    <sheet name="ИНСТИТУТ ЗА НЕОНАТОЛОГИЈУ" sheetId="19" r:id="rId19"/>
    <sheet name="БОЛНИЦА СВЕТИ САВА" sheetId="20" r:id="rId20"/>
    <sheet name="ХИТНА ПОМОЋ БЕОГРАД" sheetId="21" r:id="rId21"/>
    <sheet name="ГЗ ЗА КОЖНО-ВЕНЕРИЧНЕ БОЛЕСТИ" sheetId="22" r:id="rId22"/>
    <sheet name="ГЗ ЗА ГЕРОНТОЛОГИЈУ БЕОГРАД" sheetId="23" r:id="rId23"/>
    <sheet name="ГЗ ЗА АНТИТУБЕР ЗАШТ. (АТД)" sheetId="24" r:id="rId24"/>
    <sheet name="ЗАВОД ЗА НЕФРОПАТИЈУ ЛАЗАРЕВАЦ" sheetId="25" r:id="rId25"/>
    <sheet name="ЗЗЗ СТУДЕНАТА" sheetId="26" r:id="rId26"/>
    <sheet name="ЗЗЗ РАДНИКА МУП - а" sheetId="27" r:id="rId27"/>
    <sheet name="ЗАВОД ЗА ПРОТЕТИКУ БЕОГРАД" sheetId="28" r:id="rId28"/>
    <sheet name="ЗАВОД ЗА БОЛЕСТИ ЗАВИСНОСТИ" sheetId="29" r:id="rId29"/>
    <sheet name="ЗАВОД ЗА ГОВОРНУ ПАТОЛОГИЈУ" sheetId="30" r:id="rId30"/>
    <sheet name="ИНСТИТУТ ЗА ОРТОПЕДИЈУ БАЊИЦА" sheetId="31" r:id="rId31"/>
    <sheet name="ИНСТ.ЗА КАРДИОВАСК.БОЛ.ДЕДИЊЕ" sheetId="32" r:id="rId32"/>
    <sheet name="ИНСТИТУТ ЛАЗА ЛАЗАРЕВИЋ" sheetId="33" r:id="rId33"/>
    <sheet name="ИНСТИТУТ ЗА МАЈКУ И ДЕТЕ" sheetId="34" r:id="rId34"/>
    <sheet name="ИНСТИТУТ ЗА МЕНТАЛНО ЗДРАВЉЕ" sheetId="35" r:id="rId35"/>
    <sheet name="ИНСТИТУТ ЗА ОНКОЛОГИЈУ" sheetId="36" r:id="rId36"/>
    <sheet name="ИНСТИТУТ ЗА РЕУМАТОЛОГИЈУ" sheetId="37" r:id="rId37"/>
    <sheet name="КЛИНИКА ЗА РЕХАБ.ЗОТОВИЋ" sheetId="38" r:id="rId38"/>
    <sheet name="НЕУРО ДЕЦЕ И ОМЛАДИНЕ" sheetId="39" r:id="rId39"/>
    <sheet name="КБЦ ДР ДРАГИША МИШОВИЋ" sheetId="40" r:id="rId40"/>
    <sheet name="УНИВ.ДЕЧЈА КЛИНИКА-ТИРШОВА" sheetId="41" r:id="rId41"/>
    <sheet name="КБЦ БЕЖАНИЈСКА КОСА" sheetId="42" r:id="rId42"/>
    <sheet name="КБЦ ЗЕМУН" sheetId="43" r:id="rId43"/>
    <sheet name="КЛИНИЧКИ ЦЕНТАР СРБИЈЕ" sheetId="44" r:id="rId44"/>
    <sheet name="КБЦ ЗВЕЗДАРА" sheetId="45" r:id="rId45"/>
    <sheet name="ИНСТ.ЗА МЕД.РАДА&quot;Д КАРАЈОВИЋ&quot;" sheetId="46" r:id="rId46"/>
    <sheet name="ГАК НАРОДНИ ФРОНТ" sheetId="47" r:id="rId47"/>
  </sheets>
  <definedNames/>
  <calcPr fullCalcOnLoad="1"/>
</workbook>
</file>

<file path=xl/sharedStrings.xml><?xml version="1.0" encoding="utf-8"?>
<sst xmlns="http://schemas.openxmlformats.org/spreadsheetml/2006/main" count="659" uniqueCount="61">
  <si>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</si>
  <si>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</si>
  <si>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</si>
  <si>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</si>
  <si>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</si>
  <si>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</si>
  <si>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</si>
  <si>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</si>
  <si>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</si>
  <si>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</si>
  <si>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</si>
  <si>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</si>
  <si>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</si>
  <si>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ДЗ ЗВЕЗДАРА </t>
  </si>
  <si>
    <t>ДЗ ЛАЗАРЕВАЦ</t>
  </si>
  <si>
    <t>ДЗ ПАЛИЛУЛА</t>
  </si>
  <si>
    <t xml:space="preserve">ДЗ БАРАЈЕВО </t>
  </si>
  <si>
    <t>ДЗ ВОЖДОВАЦ</t>
  </si>
  <si>
    <t>ДЗ ВРАЧАР</t>
  </si>
  <si>
    <t>ДЗ ГРОЦКА</t>
  </si>
  <si>
    <t>ДЗ ЗЕМУН</t>
  </si>
  <si>
    <t>ДЗ МЛАДЕНОВАЦ</t>
  </si>
  <si>
    <t>ДЗ НОВИ БЕОГРАД</t>
  </si>
  <si>
    <t xml:space="preserve">ДЗ ОБРЕНОВАЦ </t>
  </si>
  <si>
    <t>ДЗ РАКОВИЦА</t>
  </si>
  <si>
    <t>ДЗ САВСКИ ВЕНАЦ</t>
  </si>
  <si>
    <t>ДЗ СОПОТ</t>
  </si>
  <si>
    <t>ДЗ СТАРИ ГРАД</t>
  </si>
  <si>
    <t>ДЗ ЧУКАРИЦА</t>
  </si>
  <si>
    <t>СПБ МЛАДЕНОВАЦ</t>
  </si>
  <si>
    <t>СПБ ЗА ЦЕРЕБРАЛНУ ПАРАЛИЗУ</t>
  </si>
  <si>
    <t>ИНСТИТУТ ЗА НЕОНАТОЛОГИЈУ</t>
  </si>
  <si>
    <t>БОЛНИЦА СВЕТИ САВА</t>
  </si>
  <si>
    <t>ХИТНА ПОМОЋ БЕОГРАД</t>
  </si>
  <si>
    <t>ГЗ ЗА КОЖНО-ВЕНЕРИЧНЕ БОЛЕСТИ</t>
  </si>
  <si>
    <t>ГЗ ЗА ГЕРОНТОЛОГИЈУ БЕОГРАД</t>
  </si>
  <si>
    <t>ГЗ ЗА АНТИТУБЕРКУЛОЗНУ ЗАШТИТУ ( АТД )</t>
  </si>
  <si>
    <t>ЗАВОД ЗА НЕФРОПАТИЈУ ЛАЗАРЕВАЦ</t>
  </si>
  <si>
    <t>ЗЗЗ СТУДЕНАТА</t>
  </si>
  <si>
    <t>ЗЗЗ РАДНИКА МУП - а</t>
  </si>
  <si>
    <t>ЗАВОД ЗА ПРОТЕТИКУ БЕОГРАД</t>
  </si>
  <si>
    <t>ЗАВОД ЗА БОЛЕСТИ ЗАВИСНОСТИ</t>
  </si>
  <si>
    <t>ЗАВОД ЗА ГОВОРНУ ПАТОЛОГИЈУ</t>
  </si>
  <si>
    <t>ИНСТИТУТ ЗА ОРТОПЕДИЈУ БАЊИЦА</t>
  </si>
  <si>
    <t>ИНСТИТУТ ЗА КАРДИОВАСКУЛАРНЕ БОЛЕСТИ ДЕДИЊЕ</t>
  </si>
  <si>
    <t>ИНСТИТУТ ЛАЗА ЛАЗАРЕВИЋ</t>
  </si>
  <si>
    <t>ИНСТИТУТ ЗА МАЈКУ И ДЕТЕ</t>
  </si>
  <si>
    <t>ИНСТИТУТ ЗА МЕНТАЛНО ЗДРАВЉЕ</t>
  </si>
  <si>
    <t>ИНСТИТУТ ЗА ОНКОЛОГИЈУ</t>
  </si>
  <si>
    <t>ИНСТИТУТ ЗА РЕУМАТОЛОГИЈУ</t>
  </si>
  <si>
    <t>КЛИНИКА ЗА РЕХАБИЛИТАЦИЈУ ЗОТОВИЋ</t>
  </si>
  <si>
    <t>НЕУРО ДЕЦЕ И ОМЛАДИНЕ</t>
  </si>
  <si>
    <t>КБЦ ДР ДРАГИША МИШОВИЋ</t>
  </si>
  <si>
    <t>УНИВЕРЗИТЕТСКА ДЕЧЈА КЛИНИКА - ТИРШОВА</t>
  </si>
  <si>
    <t>КБЦ БЕЖАНИЈСКА КОСА</t>
  </si>
  <si>
    <t>КБЦ ЗЕМУН</t>
  </si>
  <si>
    <t>КЛИНИЧКИ ЦЕНТАР СРБИЈЕ</t>
  </si>
  <si>
    <t>КБЦ ЗВЕЗДАРА</t>
  </si>
  <si>
    <t>ИНСТИТУТ ЗА МЕДИЦИНУ РАДА "Д КАРАЈОВИЋ"</t>
  </si>
  <si>
    <r>
      <rPr>
        <b/>
        <sz val="9"/>
        <color indexed="8"/>
        <rFont val="Arial"/>
        <family val="2"/>
      </rPr>
      <t>* НАПОМЕНА:</t>
    </r>
    <r>
      <rPr>
        <sz val="9"/>
        <color indexed="8"/>
        <rFont val="Arial"/>
        <family val="2"/>
      </rPr>
      <t xml:space="preserve">
Техничком грешком, у прилогу 2, техничка спецификација по врсти горива за јавну набавку горива за 2014 годину,  за Универзитетску дечју клинику - Тиршова опредељена је количина од 6L еуро дизела. Како количина исказана од стране Универзитетске дечје клинике - Тиршова износи 6.250L еуро дизела то количина у табели износи 6.250L еуро дизела. Уговором који буде закључила Универзитетска дечја клиника - Тиршова биће уговорена количина од 6.250L еуро дизела.
 </t>
    </r>
  </si>
  <si>
    <t>ГАК НАРОДНИ ФРОНТ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</si>
</sst>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3" fontId="47" fillId="0" borderId="12" xfId="0" applyNumberFormat="1" applyFont="1" applyBorder="1" applyAlignment="1">
      <alignment horizontal="right" wrapText="1"/>
    </xf>
    <xf numFmtId="3" fontId="47" fillId="0" borderId="13" xfId="0" applyNumberFormat="1" applyFont="1" applyBorder="1" applyAlignment="1">
      <alignment horizontal="right" wrapText="1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wrapText="1"/>
    </xf>
    <xf numFmtId="0" fontId="51" fillId="0" borderId="14" xfId="0" applyFont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7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4"/>
      <c r="F3" s="27"/>
      <c r="G3" s="28"/>
      <c r="H3" s="29"/>
    </row>
    <row r="4" spans="1:8" ht="15">
      <c r="A4" s="30">
        <v>29</v>
      </c>
      <c r="B4" s="31" t="s">
        <v>16</v>
      </c>
      <c r="C4" s="13" t="s">
        <v>7</v>
      </c>
      <c r="D4" s="22">
        <v>15500</v>
      </c>
      <c r="E4" s="11">
        <v>121.17</v>
      </c>
      <c r="F4" s="14">
        <f>D4*E4</f>
        <v>1878135</v>
      </c>
      <c r="G4" s="8">
        <f>F4*20%</f>
        <v>375627</v>
      </c>
      <c r="H4" s="8">
        <f>F4+G4</f>
        <v>2253762</v>
      </c>
    </row>
    <row r="5" spans="1:8" ht="15">
      <c r="A5" s="30"/>
      <c r="B5" s="31"/>
      <c r="C5" s="13" t="s">
        <v>8</v>
      </c>
      <c r="D5" s="5">
        <v>26500</v>
      </c>
      <c r="E5" s="21">
        <v>121.17</v>
      </c>
      <c r="F5" s="14">
        <f>D5*E5</f>
        <v>3211005</v>
      </c>
      <c r="G5" s="8">
        <f>F5*20%</f>
        <v>642201</v>
      </c>
      <c r="H5" s="8">
        <f>F5+G5</f>
        <v>3853206</v>
      </c>
    </row>
    <row r="6" spans="1:8" ht="15">
      <c r="A6" s="30"/>
      <c r="B6" s="31"/>
      <c r="C6" s="13" t="s">
        <v>9</v>
      </c>
      <c r="D6" s="23">
        <v>1200</v>
      </c>
      <c r="E6" s="11">
        <v>68.25</v>
      </c>
      <c r="F6" s="14">
        <f>D6*E6</f>
        <v>81900</v>
      </c>
      <c r="G6" s="8">
        <f>F6*20%</f>
        <v>16380</v>
      </c>
      <c r="H6" s="8">
        <f>F6+G6</f>
        <v>98280</v>
      </c>
    </row>
    <row r="7" spans="1:8" ht="25.5">
      <c r="A7" s="30"/>
      <c r="B7" s="31"/>
      <c r="C7" s="32" t="s">
        <v>10</v>
      </c>
      <c r="D7" s="32"/>
      <c r="E7" s="32"/>
      <c r="F7" s="14">
        <f>F4+F5+F6</f>
        <v>5171040</v>
      </c>
      <c r="G7" s="7" t="s">
        <v>11</v>
      </c>
      <c r="H7" s="8">
        <f>H4+H5+H6</f>
        <v>6205248</v>
      </c>
    </row>
    <row r="23" ht="15">
      <c r="C23" s="4"/>
    </row>
  </sheetData>
  <sheetProtection/>
  <mergeCells count="11">
    <mergeCell ref="A4:A7"/>
    <mergeCell ref="B4:B7"/>
    <mergeCell ref="C7:E7"/>
    <mergeCell ref="B2:B3"/>
    <mergeCell ref="A2:A3"/>
    <mergeCell ref="C2:C3"/>
    <mergeCell ref="D2:D3"/>
    <mergeCell ref="E2:E3"/>
    <mergeCell ref="F2:F3"/>
    <mergeCell ref="G2:G3"/>
    <mergeCell ref="H2:H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22</v>
      </c>
      <c r="C4" s="13" t="s">
        <v>7</v>
      </c>
      <c r="D4" s="5">
        <v>20834</v>
      </c>
      <c r="E4" s="11">
        <v>121.17</v>
      </c>
      <c r="F4" s="8">
        <f>D4*E4</f>
        <v>2524455.7800000003</v>
      </c>
      <c r="G4" s="8">
        <f>F4*20%</f>
        <v>504891.1560000001</v>
      </c>
      <c r="H4" s="8">
        <f>F4+G4</f>
        <v>3029346.936</v>
      </c>
    </row>
    <row r="5" spans="1:8" ht="15">
      <c r="A5" s="30"/>
      <c r="B5" s="34"/>
      <c r="C5" s="13" t="s">
        <v>8</v>
      </c>
      <c r="D5" s="5">
        <v>4584</v>
      </c>
      <c r="E5" s="11">
        <v>121.17</v>
      </c>
      <c r="F5" s="8">
        <f>D5*E5</f>
        <v>555443.28</v>
      </c>
      <c r="G5" s="8">
        <f>F5*20%</f>
        <v>111088.65600000002</v>
      </c>
      <c r="H5" s="8">
        <f>F5+G5</f>
        <v>666531.936</v>
      </c>
    </row>
    <row r="6" spans="1:8" ht="15">
      <c r="A6" s="30"/>
      <c r="B6" s="34"/>
      <c r="C6" s="13" t="s">
        <v>9</v>
      </c>
      <c r="D6" s="12">
        <v>300</v>
      </c>
      <c r="E6" s="11">
        <v>68.25</v>
      </c>
      <c r="F6" s="8">
        <f>D6*E6</f>
        <v>20475</v>
      </c>
      <c r="G6" s="8">
        <f>F6*20%</f>
        <v>4095</v>
      </c>
      <c r="H6" s="8">
        <f>F6+G6</f>
        <v>24570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3100374.0600000005</v>
      </c>
      <c r="G7" s="7" t="s">
        <v>11</v>
      </c>
      <c r="H7" s="8">
        <f>H4+H5+H6</f>
        <v>3720448.8720000004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23</v>
      </c>
      <c r="C4" s="13" t="s">
        <v>7</v>
      </c>
      <c r="D4" s="5">
        <v>29925</v>
      </c>
      <c r="E4" s="11">
        <v>121.17</v>
      </c>
      <c r="F4" s="8">
        <f>D4*E4</f>
        <v>3626012.25</v>
      </c>
      <c r="G4" s="8">
        <f>F4*20%</f>
        <v>725202.4500000001</v>
      </c>
      <c r="H4" s="8">
        <f>F4+G4</f>
        <v>4351214.7</v>
      </c>
    </row>
    <row r="5" spans="1:8" ht="15">
      <c r="A5" s="30"/>
      <c r="B5" s="34"/>
      <c r="C5" s="13" t="s">
        <v>8</v>
      </c>
      <c r="D5" s="5">
        <v>22350</v>
      </c>
      <c r="E5" s="11">
        <v>121.17</v>
      </c>
      <c r="F5" s="8">
        <f>D5*E5</f>
        <v>2708149.5</v>
      </c>
      <c r="G5" s="8">
        <f>F5*20%</f>
        <v>541629.9</v>
      </c>
      <c r="H5" s="8">
        <f>F5+G5</f>
        <v>3249779.4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6334161.75</v>
      </c>
      <c r="G7" s="7" t="s">
        <v>11</v>
      </c>
      <c r="H7" s="8">
        <f>H4+H5+H6</f>
        <v>7600994.1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5.2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24</v>
      </c>
      <c r="C4" s="13" t="s">
        <v>7</v>
      </c>
      <c r="D4" s="5">
        <v>15894</v>
      </c>
      <c r="E4" s="11">
        <v>121.17</v>
      </c>
      <c r="F4" s="8">
        <f>D4*E4</f>
        <v>1925875.98</v>
      </c>
      <c r="G4" s="8">
        <f>F4*20%</f>
        <v>385175.196</v>
      </c>
      <c r="H4" s="8">
        <f>F4+G4</f>
        <v>2311051.176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1925875.98</v>
      </c>
      <c r="G7" s="7" t="s">
        <v>11</v>
      </c>
      <c r="H7" s="8">
        <f>H4+H5+H6</f>
        <v>2311051.176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25</v>
      </c>
      <c r="C4" s="13" t="s">
        <v>7</v>
      </c>
      <c r="D4" s="5">
        <v>4685</v>
      </c>
      <c r="E4" s="11">
        <v>121.17</v>
      </c>
      <c r="F4" s="8">
        <f>D4*E4</f>
        <v>567681.45</v>
      </c>
      <c r="G4" s="8">
        <f>F4*20%</f>
        <v>113536.29</v>
      </c>
      <c r="H4" s="8">
        <f>F4+G4</f>
        <v>681217.74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567681.45</v>
      </c>
      <c r="G7" s="7" t="s">
        <v>11</v>
      </c>
      <c r="H7" s="8">
        <f>H4+H5+H6</f>
        <v>681217.74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26</v>
      </c>
      <c r="C4" s="13" t="s">
        <v>7</v>
      </c>
      <c r="D4" s="5">
        <v>8760</v>
      </c>
      <c r="E4" s="11">
        <v>121.17</v>
      </c>
      <c r="F4" s="8">
        <f>D4*E4</f>
        <v>1061449.2</v>
      </c>
      <c r="G4" s="8">
        <f>F4*20%</f>
        <v>212289.84</v>
      </c>
      <c r="H4" s="8">
        <f>F4+G4</f>
        <v>1273739.04</v>
      </c>
    </row>
    <row r="5" spans="1:8" ht="15">
      <c r="A5" s="30"/>
      <c r="B5" s="34"/>
      <c r="C5" s="13" t="s">
        <v>8</v>
      </c>
      <c r="D5" s="5">
        <v>21411</v>
      </c>
      <c r="E5" s="11">
        <v>121.17</v>
      </c>
      <c r="F5" s="8">
        <f>D5*E5</f>
        <v>2594370.87</v>
      </c>
      <c r="G5" s="8">
        <f>F5*20%</f>
        <v>518874.17400000006</v>
      </c>
      <c r="H5" s="8">
        <f>F5+G5</f>
        <v>3113245.044</v>
      </c>
    </row>
    <row r="6" spans="1:8" ht="15">
      <c r="A6" s="30"/>
      <c r="B6" s="34"/>
      <c r="C6" s="13" t="s">
        <v>9</v>
      </c>
      <c r="D6" s="5">
        <v>9044</v>
      </c>
      <c r="E6" s="11">
        <v>68.25</v>
      </c>
      <c r="F6" s="8">
        <f>D6*E6</f>
        <v>617253</v>
      </c>
      <c r="G6" s="8">
        <f>F6*20%</f>
        <v>123450.6</v>
      </c>
      <c r="H6" s="8">
        <f>F6+G6</f>
        <v>740703.6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4273073.07</v>
      </c>
      <c r="G7" s="7" t="s">
        <v>11</v>
      </c>
      <c r="H7" s="8">
        <f>H4+H5+H6</f>
        <v>5127687.684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27</v>
      </c>
      <c r="C4" s="13" t="s">
        <v>7</v>
      </c>
      <c r="D4" s="5">
        <v>16485</v>
      </c>
      <c r="E4" s="11">
        <v>121.17</v>
      </c>
      <c r="F4" s="8">
        <f>D4*E4</f>
        <v>1997487.45</v>
      </c>
      <c r="G4" s="8">
        <f>F4*20%</f>
        <v>399497.49</v>
      </c>
      <c r="H4" s="8">
        <f>F4+G4</f>
        <v>2396984.94</v>
      </c>
    </row>
    <row r="5" spans="1:8" ht="15">
      <c r="A5" s="30"/>
      <c r="B5" s="34"/>
      <c r="C5" s="13" t="s">
        <v>8</v>
      </c>
      <c r="D5" s="5">
        <v>5283</v>
      </c>
      <c r="E5" s="11">
        <v>121.17</v>
      </c>
      <c r="F5" s="8">
        <f>D5*E5</f>
        <v>640141.11</v>
      </c>
      <c r="G5" s="8">
        <f>F5*20%</f>
        <v>128028.22200000001</v>
      </c>
      <c r="H5" s="8">
        <f>F5+G5</f>
        <v>768169.3319999999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2637628.56</v>
      </c>
      <c r="G7" s="7" t="s">
        <v>11</v>
      </c>
      <c r="H7" s="8">
        <f>H4+H5+H6</f>
        <v>3165154.272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28</v>
      </c>
      <c r="C4" s="13" t="s">
        <v>7</v>
      </c>
      <c r="D4" s="5">
        <v>13900</v>
      </c>
      <c r="E4" s="11">
        <v>121.17</v>
      </c>
      <c r="F4" s="8">
        <f>D4*E4</f>
        <v>1684263</v>
      </c>
      <c r="G4" s="8">
        <f>F4*20%</f>
        <v>336852.60000000003</v>
      </c>
      <c r="H4" s="8">
        <f>F4+G4</f>
        <v>2021115.6</v>
      </c>
    </row>
    <row r="5" spans="1:8" ht="15">
      <c r="A5" s="30"/>
      <c r="B5" s="34"/>
      <c r="C5" s="13" t="s">
        <v>8</v>
      </c>
      <c r="D5" s="5">
        <v>4900</v>
      </c>
      <c r="E5" s="11">
        <v>121.17</v>
      </c>
      <c r="F5" s="8">
        <f>D5*E5</f>
        <v>593733</v>
      </c>
      <c r="G5" s="8">
        <f>F5*20%</f>
        <v>118746.6</v>
      </c>
      <c r="H5" s="8">
        <f>F5+G5</f>
        <v>712479.6</v>
      </c>
    </row>
    <row r="6" spans="1:8" ht="15">
      <c r="A6" s="30"/>
      <c r="B6" s="34"/>
      <c r="C6" s="13" t="s">
        <v>9</v>
      </c>
      <c r="D6" s="5">
        <v>19800</v>
      </c>
      <c r="E6" s="11">
        <v>68.25</v>
      </c>
      <c r="F6" s="8">
        <f>D6*E6</f>
        <v>1351350</v>
      </c>
      <c r="G6" s="8">
        <f>F6*20%</f>
        <v>270270</v>
      </c>
      <c r="H6" s="8">
        <f>F6+G6</f>
        <v>1621620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3629346</v>
      </c>
      <c r="G7" s="7" t="s">
        <v>11</v>
      </c>
      <c r="H7" s="8">
        <f>H4+H5+H6</f>
        <v>4355215.2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29</v>
      </c>
      <c r="C4" s="13" t="s">
        <v>7</v>
      </c>
      <c r="D4" s="5">
        <v>7200</v>
      </c>
      <c r="E4" s="11">
        <v>121.17</v>
      </c>
      <c r="F4" s="8">
        <f>D4*E4</f>
        <v>872424</v>
      </c>
      <c r="G4" s="8">
        <f>F4*20%</f>
        <v>174484.80000000002</v>
      </c>
      <c r="H4" s="8">
        <f>F4+G4</f>
        <v>1046908.8</v>
      </c>
    </row>
    <row r="5" spans="1:8" ht="15">
      <c r="A5" s="30"/>
      <c r="B5" s="34"/>
      <c r="C5" s="13" t="s">
        <v>8</v>
      </c>
      <c r="D5" s="5">
        <v>8300</v>
      </c>
      <c r="E5" s="11">
        <v>121.17</v>
      </c>
      <c r="F5" s="8">
        <f>D5*E5</f>
        <v>1005711</v>
      </c>
      <c r="G5" s="8">
        <f>F5*20%</f>
        <v>201142.2</v>
      </c>
      <c r="H5" s="8">
        <f>F5+G5</f>
        <v>1206853.2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1878135</v>
      </c>
      <c r="G7" s="7" t="s">
        <v>11</v>
      </c>
      <c r="H7" s="8">
        <f>H4+H5+H6</f>
        <v>2253762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30</v>
      </c>
      <c r="C4" s="13" t="s">
        <v>7</v>
      </c>
      <c r="D4" s="5">
        <v>2554</v>
      </c>
      <c r="E4" s="11">
        <v>121.17</v>
      </c>
      <c r="F4" s="8">
        <f>D4*E4</f>
        <v>309468.18</v>
      </c>
      <c r="G4" s="8">
        <f>F4*20%</f>
        <v>61893.636</v>
      </c>
      <c r="H4" s="8">
        <f>F4+G4</f>
        <v>371361.816</v>
      </c>
    </row>
    <row r="5" spans="1:8" ht="15">
      <c r="A5" s="30"/>
      <c r="B5" s="34"/>
      <c r="C5" s="13" t="s">
        <v>8</v>
      </c>
      <c r="D5" s="5">
        <v>2977</v>
      </c>
      <c r="E5" s="11">
        <v>121.17</v>
      </c>
      <c r="F5" s="8">
        <f>D5*E5</f>
        <v>360723.09</v>
      </c>
      <c r="G5" s="8">
        <f>F5*20%</f>
        <v>72144.618</v>
      </c>
      <c r="H5" s="8">
        <f>F5+G5</f>
        <v>432867.70800000004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670191.27</v>
      </c>
      <c r="G7" s="7" t="s">
        <v>11</v>
      </c>
      <c r="H7" s="8">
        <f>H4+H5+H6</f>
        <v>804229.524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31</v>
      </c>
      <c r="C4" s="13" t="s">
        <v>7</v>
      </c>
      <c r="D4" s="5">
        <v>1500</v>
      </c>
      <c r="E4" s="11">
        <v>121.17</v>
      </c>
      <c r="F4" s="8">
        <f>D4*E4</f>
        <v>181755</v>
      </c>
      <c r="G4" s="8">
        <f>F4*20%</f>
        <v>36351</v>
      </c>
      <c r="H4" s="8">
        <f>F4+G4</f>
        <v>218106</v>
      </c>
    </row>
    <row r="5" spans="1:8" ht="15">
      <c r="A5" s="30"/>
      <c r="B5" s="34"/>
      <c r="C5" s="13" t="s">
        <v>8</v>
      </c>
      <c r="D5" s="5">
        <v>6700</v>
      </c>
      <c r="E5" s="11">
        <v>121.17</v>
      </c>
      <c r="F5" s="8">
        <f>D5*E5</f>
        <v>811839</v>
      </c>
      <c r="G5" s="8">
        <f>F5*20%</f>
        <v>162367.80000000002</v>
      </c>
      <c r="H5" s="8">
        <f>F5+G5</f>
        <v>974206.8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993594</v>
      </c>
      <c r="G7" s="7" t="s">
        <v>11</v>
      </c>
      <c r="H7" s="8">
        <f>H4+H5+H6</f>
        <v>1192312.8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4"/>
      <c r="F3" s="29"/>
      <c r="G3" s="28"/>
      <c r="H3" s="29"/>
    </row>
    <row r="4" spans="1:8" ht="15">
      <c r="A4" s="30">
        <v>29</v>
      </c>
      <c r="B4" s="34" t="s">
        <v>13</v>
      </c>
      <c r="C4" s="13" t="s">
        <v>7</v>
      </c>
      <c r="D4" s="5">
        <v>10543</v>
      </c>
      <c r="E4" s="11">
        <v>121.17</v>
      </c>
      <c r="F4" s="8">
        <f>D4*E4</f>
        <v>1277495.31</v>
      </c>
      <c r="G4" s="8">
        <f>F4*20%</f>
        <v>255499.06200000003</v>
      </c>
      <c r="H4" s="8">
        <f>F4+G4</f>
        <v>1532994.372</v>
      </c>
    </row>
    <row r="5" spans="1:8" ht="15">
      <c r="A5" s="30"/>
      <c r="B5" s="31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1"/>
      <c r="C6" s="13" t="s">
        <v>9</v>
      </c>
      <c r="D6" s="11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1"/>
      <c r="C7" s="32" t="s">
        <v>10</v>
      </c>
      <c r="D7" s="32"/>
      <c r="E7" s="32"/>
      <c r="F7" s="8">
        <f>F4+F5+F6</f>
        <v>1277495.31</v>
      </c>
      <c r="G7" s="7" t="s">
        <v>11</v>
      </c>
      <c r="H7" s="8">
        <f>H4+H5+H6</f>
        <v>1532994.372</v>
      </c>
    </row>
    <row r="19" ht="12">
      <c r="C19" s="9"/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32</v>
      </c>
      <c r="C4" s="13" t="s">
        <v>7</v>
      </c>
      <c r="D4" s="5">
        <v>2297</v>
      </c>
      <c r="E4" s="11">
        <v>121.17</v>
      </c>
      <c r="F4" s="8">
        <f>D4*E4</f>
        <v>278327.49</v>
      </c>
      <c r="G4" s="8">
        <f>F4*20%</f>
        <v>55665.498</v>
      </c>
      <c r="H4" s="8">
        <f>F4+G4</f>
        <v>333992.988</v>
      </c>
    </row>
    <row r="5" spans="1:8" ht="15">
      <c r="A5" s="30"/>
      <c r="B5" s="34"/>
      <c r="C5" s="13" t="s">
        <v>8</v>
      </c>
      <c r="D5" s="5">
        <v>8890</v>
      </c>
      <c r="E5" s="11">
        <v>121.17</v>
      </c>
      <c r="F5" s="8">
        <f>D5*E5</f>
        <v>1077201.3</v>
      </c>
      <c r="G5" s="8">
        <f>F5*20%</f>
        <v>215440.26</v>
      </c>
      <c r="H5" s="8">
        <f>F5+G5</f>
        <v>1292641.56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1355528.79</v>
      </c>
      <c r="G7" s="7" t="s">
        <v>11</v>
      </c>
      <c r="H7" s="8">
        <f>H4+H5+H6</f>
        <v>1626634.548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33</v>
      </c>
      <c r="C4" s="13" t="s">
        <v>7</v>
      </c>
      <c r="D4" s="5">
        <v>53501</v>
      </c>
      <c r="E4" s="11">
        <v>121.17</v>
      </c>
      <c r="F4" s="8">
        <f>D4*E4</f>
        <v>6482716.17</v>
      </c>
      <c r="G4" s="8">
        <f>F4*20%</f>
        <v>1296543.2340000002</v>
      </c>
      <c r="H4" s="8">
        <f>F4+G4</f>
        <v>7779259.404</v>
      </c>
    </row>
    <row r="5" spans="1:8" ht="15">
      <c r="A5" s="30"/>
      <c r="B5" s="34"/>
      <c r="C5" s="13" t="s">
        <v>8</v>
      </c>
      <c r="D5" s="5">
        <v>461222</v>
      </c>
      <c r="E5" s="11">
        <v>121.17</v>
      </c>
      <c r="F5" s="8">
        <f>D5*E5</f>
        <v>55886269.74</v>
      </c>
      <c r="G5" s="8">
        <f>F5*20%</f>
        <v>11177253.948</v>
      </c>
      <c r="H5" s="8">
        <f>F5+G5</f>
        <v>67063523.688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62368985.910000004</v>
      </c>
      <c r="G7" s="7" t="s">
        <v>11</v>
      </c>
      <c r="H7" s="8">
        <f>H4+H5+H6</f>
        <v>74842783.09200001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34</v>
      </c>
      <c r="C4" s="13" t="s">
        <v>7</v>
      </c>
      <c r="D4" s="12">
        <v>690</v>
      </c>
      <c r="E4" s="11">
        <v>121.17</v>
      </c>
      <c r="F4" s="8">
        <f>D4*E4</f>
        <v>83607.3</v>
      </c>
      <c r="G4" s="8">
        <f>F4*20%</f>
        <v>16721.460000000003</v>
      </c>
      <c r="H4" s="8">
        <f>F4+G4</f>
        <v>100328.76000000001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83607.3</v>
      </c>
      <c r="G7" s="7" t="s">
        <v>11</v>
      </c>
      <c r="H7" s="8">
        <f>H4+H5+H6</f>
        <v>100328.76000000001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8" t="s">
        <v>12</v>
      </c>
      <c r="C2" s="24" t="s">
        <v>1</v>
      </c>
      <c r="D2" s="25" t="s">
        <v>2</v>
      </c>
      <c r="E2" s="26" t="s">
        <v>3</v>
      </c>
      <c r="F2" s="36" t="s">
        <v>4</v>
      </c>
      <c r="G2" s="28" t="s">
        <v>5</v>
      </c>
      <c r="H2" s="29" t="s">
        <v>6</v>
      </c>
    </row>
    <row r="3" spans="1:8" ht="36.75" customHeight="1">
      <c r="A3" s="33"/>
      <c r="B3" s="38"/>
      <c r="C3" s="24"/>
      <c r="D3" s="25"/>
      <c r="E3" s="26"/>
      <c r="F3" s="36"/>
      <c r="G3" s="28"/>
      <c r="H3" s="29"/>
    </row>
    <row r="4" spans="1:8" ht="15">
      <c r="A4" s="30">
        <v>29</v>
      </c>
      <c r="B4" s="37" t="s">
        <v>35</v>
      </c>
      <c r="C4" s="13" t="s">
        <v>7</v>
      </c>
      <c r="D4" s="5">
        <v>15000</v>
      </c>
      <c r="E4" s="11">
        <v>121.17</v>
      </c>
      <c r="F4" s="15">
        <f>D4*E4</f>
        <v>1817550</v>
      </c>
      <c r="G4" s="8">
        <f>F4*20%</f>
        <v>363510</v>
      </c>
      <c r="H4" s="8">
        <f>F4+G4</f>
        <v>2181060</v>
      </c>
    </row>
    <row r="5" spans="1:8" ht="15">
      <c r="A5" s="30"/>
      <c r="B5" s="37"/>
      <c r="C5" s="13" t="s">
        <v>8</v>
      </c>
      <c r="D5" s="12">
        <v>750</v>
      </c>
      <c r="E5" s="11">
        <v>121.17</v>
      </c>
      <c r="F5" s="15">
        <f>D5*E5</f>
        <v>90877.5</v>
      </c>
      <c r="G5" s="8">
        <f>F5*20%</f>
        <v>18175.5</v>
      </c>
      <c r="H5" s="8">
        <f>F5+G5</f>
        <v>109053</v>
      </c>
    </row>
    <row r="6" spans="1:8" ht="15">
      <c r="A6" s="30"/>
      <c r="B6" s="37"/>
      <c r="C6" s="13" t="s">
        <v>9</v>
      </c>
      <c r="D6" s="6">
        <v>0</v>
      </c>
      <c r="E6" s="11">
        <v>68.25</v>
      </c>
      <c r="F6" s="15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7"/>
      <c r="C7" s="32" t="s">
        <v>10</v>
      </c>
      <c r="D7" s="32"/>
      <c r="E7" s="32"/>
      <c r="F7" s="15">
        <f>F4+F5+F6</f>
        <v>1908427.5</v>
      </c>
      <c r="G7" s="7" t="s">
        <v>11</v>
      </c>
      <c r="H7" s="8">
        <f>H4+H5+H6</f>
        <v>2290113</v>
      </c>
    </row>
    <row r="8" spans="3:5" ht="12.75">
      <c r="C8" s="16"/>
      <c r="D8" s="16"/>
      <c r="E8" s="16"/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36</v>
      </c>
      <c r="C4" s="13" t="s">
        <v>7</v>
      </c>
      <c r="D4" s="5">
        <v>2700</v>
      </c>
      <c r="E4" s="11">
        <v>121.17</v>
      </c>
      <c r="F4" s="8">
        <f>D4*E4</f>
        <v>327159</v>
      </c>
      <c r="G4" s="8">
        <f>F4*20%</f>
        <v>65431.8</v>
      </c>
      <c r="H4" s="8">
        <f>F4+G4</f>
        <v>392590.8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327159</v>
      </c>
      <c r="G7" s="7" t="s">
        <v>11</v>
      </c>
      <c r="H7" s="8">
        <f>H4+H5+H6</f>
        <v>392590.8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37</v>
      </c>
      <c r="C4" s="13" t="s">
        <v>7</v>
      </c>
      <c r="D4" s="5">
        <v>40370</v>
      </c>
      <c r="E4" s="11">
        <v>121.17</v>
      </c>
      <c r="F4" s="8">
        <f>D4*E4</f>
        <v>4891632.9</v>
      </c>
      <c r="G4" s="8">
        <f>F4*20%</f>
        <v>978326.5800000001</v>
      </c>
      <c r="H4" s="8">
        <f>F4+G4</f>
        <v>5869959.48</v>
      </c>
    </row>
    <row r="5" spans="1:8" ht="15">
      <c r="A5" s="30"/>
      <c r="B5" s="34"/>
      <c r="C5" s="13" t="s">
        <v>8</v>
      </c>
      <c r="D5" s="5">
        <v>25611</v>
      </c>
      <c r="E5" s="11">
        <v>121.17</v>
      </c>
      <c r="F5" s="8">
        <f>D5*E5</f>
        <v>3103284.87</v>
      </c>
      <c r="G5" s="8">
        <f>F5*20%</f>
        <v>620656.974</v>
      </c>
      <c r="H5" s="8">
        <f>F5+G5</f>
        <v>3723941.844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7994917.7700000005</v>
      </c>
      <c r="G7" s="7" t="s">
        <v>11</v>
      </c>
      <c r="H7" s="8">
        <f>H4+H5+H6</f>
        <v>9593901.324000001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38</v>
      </c>
      <c r="C4" s="13" t="s">
        <v>7</v>
      </c>
      <c r="D4" s="5">
        <v>1903</v>
      </c>
      <c r="E4" s="11">
        <v>121.17</v>
      </c>
      <c r="F4" s="8">
        <f>D4*E4</f>
        <v>230586.51</v>
      </c>
      <c r="G4" s="8">
        <f>F4*20%</f>
        <v>46117.302</v>
      </c>
      <c r="H4" s="8">
        <f>F4+G4</f>
        <v>276703.81200000003</v>
      </c>
    </row>
    <row r="5" spans="1:8" ht="15">
      <c r="A5" s="30"/>
      <c r="B5" s="34"/>
      <c r="C5" s="13" t="s">
        <v>8</v>
      </c>
      <c r="D5" s="5">
        <v>1328</v>
      </c>
      <c r="E5" s="11">
        <v>121.17</v>
      </c>
      <c r="F5" s="8">
        <f>D5*E5</f>
        <v>160913.76</v>
      </c>
      <c r="G5" s="8">
        <f>F5*20%</f>
        <v>32182.752000000004</v>
      </c>
      <c r="H5" s="8">
        <f>F5+G5</f>
        <v>193096.51200000002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391500.27</v>
      </c>
      <c r="G7" s="7" t="s">
        <v>11</v>
      </c>
      <c r="H7" s="8">
        <f>H4+H5+H6</f>
        <v>469800.324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4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39</v>
      </c>
      <c r="C4" s="13" t="s">
        <v>7</v>
      </c>
      <c r="D4" s="5">
        <v>1091</v>
      </c>
      <c r="E4" s="11">
        <v>121.17</v>
      </c>
      <c r="F4" s="8">
        <f>D4*E4</f>
        <v>132196.47</v>
      </c>
      <c r="G4" s="8">
        <f>F4*20%</f>
        <v>26439.294</v>
      </c>
      <c r="H4" s="8">
        <f>F4+G4</f>
        <v>158635.764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132196.47</v>
      </c>
      <c r="G7" s="7" t="s">
        <v>11</v>
      </c>
      <c r="H7" s="8">
        <f>H4+H5+H6</f>
        <v>158635.764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40</v>
      </c>
      <c r="C4" s="13" t="s">
        <v>7</v>
      </c>
      <c r="D4" s="5">
        <v>0</v>
      </c>
      <c r="E4" s="11">
        <v>121.17</v>
      </c>
      <c r="F4" s="8">
        <f>D4*E4</f>
        <v>0</v>
      </c>
      <c r="G4" s="8">
        <f>F4*20%</f>
        <v>0</v>
      </c>
      <c r="H4" s="8">
        <f>F4+G4</f>
        <v>0</v>
      </c>
    </row>
    <row r="5" spans="1:8" ht="15">
      <c r="A5" s="30"/>
      <c r="B5" s="34"/>
      <c r="C5" s="13" t="s">
        <v>8</v>
      </c>
      <c r="D5" s="5">
        <v>2253</v>
      </c>
      <c r="E5" s="11">
        <v>121.17</v>
      </c>
      <c r="F5" s="8">
        <f>D5*E5</f>
        <v>272996.01</v>
      </c>
      <c r="G5" s="8">
        <f>F5*20%</f>
        <v>54599.202000000005</v>
      </c>
      <c r="H5" s="8">
        <f>F5+G5</f>
        <v>327595.212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272996.01</v>
      </c>
      <c r="G7" s="7" t="s">
        <v>11</v>
      </c>
      <c r="H7" s="8">
        <f>H4+H5+H6</f>
        <v>327595.212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9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41</v>
      </c>
      <c r="C4" s="13" t="s">
        <v>7</v>
      </c>
      <c r="D4" s="5">
        <v>2200</v>
      </c>
      <c r="E4" s="11">
        <v>121.17</v>
      </c>
      <c r="F4" s="8">
        <f>D4*E4</f>
        <v>266574</v>
      </c>
      <c r="G4" s="8">
        <f>F4*20%</f>
        <v>53314.8</v>
      </c>
      <c r="H4" s="8">
        <f>F4+G4</f>
        <v>319888.8</v>
      </c>
    </row>
    <row r="5" spans="1:8" ht="15">
      <c r="A5" s="30"/>
      <c r="B5" s="34"/>
      <c r="C5" s="13" t="s">
        <v>8</v>
      </c>
      <c r="D5" s="5">
        <v>1600</v>
      </c>
      <c r="E5" s="11">
        <v>121.17</v>
      </c>
      <c r="F5" s="8">
        <f>D5*E5</f>
        <v>193872</v>
      </c>
      <c r="G5" s="8">
        <f>F5*20%</f>
        <v>38774.4</v>
      </c>
      <c r="H5" s="8">
        <f>F5+G5</f>
        <v>232646.4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460446</v>
      </c>
      <c r="G7" s="7" t="s">
        <v>11</v>
      </c>
      <c r="H7" s="8">
        <f>H4+H5+H6</f>
        <v>552535.2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31" sqref="C31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4"/>
      <c r="F3" s="29"/>
      <c r="G3" s="28"/>
      <c r="H3" s="29"/>
    </row>
    <row r="4" spans="1:8" ht="15">
      <c r="A4" s="30">
        <v>29</v>
      </c>
      <c r="B4" s="34" t="s">
        <v>14</v>
      </c>
      <c r="C4" s="13" t="s">
        <v>7</v>
      </c>
      <c r="D4" s="5">
        <v>10971</v>
      </c>
      <c r="E4" s="11">
        <v>121.17</v>
      </c>
      <c r="F4" s="8">
        <f>D4*E4</f>
        <v>1329356.07</v>
      </c>
      <c r="G4" s="8">
        <f>F4*20%</f>
        <v>265871.21400000004</v>
      </c>
      <c r="H4" s="8">
        <f>F4+G4</f>
        <v>1595227.284</v>
      </c>
    </row>
    <row r="5" spans="1:8" ht="15">
      <c r="A5" s="30"/>
      <c r="B5" s="31"/>
      <c r="C5" s="13" t="s">
        <v>8</v>
      </c>
      <c r="D5" s="5">
        <v>20456</v>
      </c>
      <c r="E5" s="11">
        <v>121.17</v>
      </c>
      <c r="F5" s="8">
        <f>D5*E5</f>
        <v>2478653.52</v>
      </c>
      <c r="G5" s="8">
        <f>F5*20%</f>
        <v>495730.704</v>
      </c>
      <c r="H5" s="8">
        <f>F5+G5</f>
        <v>2974384.224</v>
      </c>
    </row>
    <row r="6" spans="1:8" ht="15">
      <c r="A6" s="30"/>
      <c r="B6" s="31"/>
      <c r="C6" s="13" t="s">
        <v>9</v>
      </c>
      <c r="D6" s="12">
        <v>179</v>
      </c>
      <c r="E6" s="11">
        <v>68.25</v>
      </c>
      <c r="F6" s="8">
        <f>D6*E6</f>
        <v>12216.75</v>
      </c>
      <c r="G6" s="8">
        <f>F6*20%</f>
        <v>2443.35</v>
      </c>
      <c r="H6" s="8">
        <f>F6+G6</f>
        <v>14660.1</v>
      </c>
    </row>
    <row r="7" spans="1:8" ht="25.5">
      <c r="A7" s="30"/>
      <c r="B7" s="31"/>
      <c r="C7" s="35" t="s">
        <v>10</v>
      </c>
      <c r="D7" s="35"/>
      <c r="E7" s="35"/>
      <c r="F7" s="8">
        <f>F4+F5+F6</f>
        <v>3820226.34</v>
      </c>
      <c r="G7" s="7" t="s">
        <v>11</v>
      </c>
      <c r="H7" s="8">
        <f>H4+H5+H6</f>
        <v>4584271.607999999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42</v>
      </c>
      <c r="C4" s="13" t="s">
        <v>7</v>
      </c>
      <c r="D4" s="12">
        <v>300</v>
      </c>
      <c r="E4" s="11">
        <v>121.17</v>
      </c>
      <c r="F4" s="8">
        <f>D4*E4</f>
        <v>36351</v>
      </c>
      <c r="G4" s="8">
        <f>F4*20%</f>
        <v>7270.200000000001</v>
      </c>
      <c r="H4" s="8">
        <f>F4+G4</f>
        <v>43621.2</v>
      </c>
    </row>
    <row r="5" spans="1:8" ht="15">
      <c r="A5" s="30"/>
      <c r="B5" s="34"/>
      <c r="C5" s="13" t="s">
        <v>8</v>
      </c>
      <c r="D5" s="12">
        <v>700</v>
      </c>
      <c r="E5" s="11">
        <v>121.17</v>
      </c>
      <c r="F5" s="8">
        <f>D5*E5</f>
        <v>84819</v>
      </c>
      <c r="G5" s="8">
        <f>F5*20%</f>
        <v>16963.8</v>
      </c>
      <c r="H5" s="8">
        <f>F5+G5</f>
        <v>101782.8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121170</v>
      </c>
      <c r="G7" s="7" t="s">
        <v>11</v>
      </c>
      <c r="H7" s="8">
        <f>H4+H5+H6</f>
        <v>145404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43</v>
      </c>
      <c r="C4" s="13" t="s">
        <v>7</v>
      </c>
      <c r="D4" s="5">
        <v>1500</v>
      </c>
      <c r="E4" s="11">
        <v>121.17</v>
      </c>
      <c r="F4" s="8">
        <f>D4*E4</f>
        <v>181755</v>
      </c>
      <c r="G4" s="8">
        <f>F4*20%</f>
        <v>36351</v>
      </c>
      <c r="H4" s="8">
        <f>F4+G4</f>
        <v>218106</v>
      </c>
    </row>
    <row r="5" spans="1:8" ht="15">
      <c r="A5" s="30"/>
      <c r="B5" s="34"/>
      <c r="C5" s="13" t="s">
        <v>8</v>
      </c>
      <c r="D5" s="5">
        <v>5400</v>
      </c>
      <c r="E5" s="11">
        <v>121.17</v>
      </c>
      <c r="F5" s="8">
        <f>D5*E5</f>
        <v>654318</v>
      </c>
      <c r="G5" s="8">
        <f>F5*20%</f>
        <v>130863.6</v>
      </c>
      <c r="H5" s="8">
        <f>F5+G5</f>
        <v>785181.6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836073</v>
      </c>
      <c r="G7" s="7" t="s">
        <v>11</v>
      </c>
      <c r="H7" s="8">
        <f>H4+H5+H6</f>
        <v>1003287.6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44</v>
      </c>
      <c r="C4" s="13" t="s">
        <v>7</v>
      </c>
      <c r="D4" s="5">
        <v>4167</v>
      </c>
      <c r="E4" s="11">
        <v>121.17</v>
      </c>
      <c r="F4" s="8">
        <f>D4*E4</f>
        <v>504915.39</v>
      </c>
      <c r="G4" s="8">
        <f>F4*20%</f>
        <v>100983.07800000001</v>
      </c>
      <c r="H4" s="8">
        <f>F4+G4</f>
        <v>605898.468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504915.39</v>
      </c>
      <c r="G7" s="7" t="s">
        <v>11</v>
      </c>
      <c r="H7" s="8">
        <f>H4+H5+H6</f>
        <v>605898.468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45</v>
      </c>
      <c r="C4" s="13" t="s">
        <v>7</v>
      </c>
      <c r="D4" s="5">
        <v>6996</v>
      </c>
      <c r="E4" s="11">
        <v>121.17</v>
      </c>
      <c r="F4" s="8">
        <f>D4*E4</f>
        <v>847705.3200000001</v>
      </c>
      <c r="G4" s="8">
        <f>F4*20%</f>
        <v>169541.064</v>
      </c>
      <c r="H4" s="8">
        <f>F4+G4</f>
        <v>1017246.3840000001</v>
      </c>
    </row>
    <row r="5" spans="1:8" ht="15">
      <c r="A5" s="30"/>
      <c r="B5" s="34"/>
      <c r="C5" s="13" t="s">
        <v>8</v>
      </c>
      <c r="D5" s="5">
        <v>27398</v>
      </c>
      <c r="E5" s="11">
        <v>121.17</v>
      </c>
      <c r="F5" s="8">
        <f>D5*E5</f>
        <v>3319815.66</v>
      </c>
      <c r="G5" s="8">
        <f>F5*20%</f>
        <v>663963.1320000001</v>
      </c>
      <c r="H5" s="8">
        <f>F5+G5</f>
        <v>3983778.7920000004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4167520.9800000004</v>
      </c>
      <c r="G7" s="7" t="s">
        <v>11</v>
      </c>
      <c r="H7" s="8">
        <f>H4+H5+H6</f>
        <v>5001025.176000001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8.2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46</v>
      </c>
      <c r="C4" s="13" t="s">
        <v>7</v>
      </c>
      <c r="D4" s="12">
        <v>500</v>
      </c>
      <c r="E4" s="11">
        <v>121.17</v>
      </c>
      <c r="F4" s="8">
        <f>D4*E4</f>
        <v>60585</v>
      </c>
      <c r="G4" s="8">
        <f>F4*20%</f>
        <v>12117</v>
      </c>
      <c r="H4" s="8">
        <f>F4+G4</f>
        <v>72702</v>
      </c>
    </row>
    <row r="5" spans="1:8" ht="15">
      <c r="A5" s="30"/>
      <c r="B5" s="34"/>
      <c r="C5" s="13" t="s">
        <v>8</v>
      </c>
      <c r="D5" s="5">
        <v>8000</v>
      </c>
      <c r="E5" s="11">
        <v>121.17</v>
      </c>
      <c r="F5" s="8">
        <f>D5*E5</f>
        <v>969360</v>
      </c>
      <c r="G5" s="8">
        <f>F5*20%</f>
        <v>193872</v>
      </c>
      <c r="H5" s="8">
        <f>F5+G5</f>
        <v>1163232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1029945</v>
      </c>
      <c r="G7" s="7" t="s">
        <v>11</v>
      </c>
      <c r="H7" s="8">
        <f>H4+H5+H6</f>
        <v>1235934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47</v>
      </c>
      <c r="C4" s="13" t="s">
        <v>7</v>
      </c>
      <c r="D4" s="5">
        <v>2000</v>
      </c>
      <c r="E4" s="11">
        <v>121.17</v>
      </c>
      <c r="F4" s="8">
        <f>D4*E4</f>
        <v>242340</v>
      </c>
      <c r="G4" s="8">
        <f>F4*20%</f>
        <v>48468</v>
      </c>
      <c r="H4" s="8">
        <f>F4+G4</f>
        <v>290808</v>
      </c>
    </row>
    <row r="5" spans="1:8" ht="15">
      <c r="A5" s="30"/>
      <c r="B5" s="34"/>
      <c r="C5" s="13" t="s">
        <v>8</v>
      </c>
      <c r="D5" s="12">
        <v>500</v>
      </c>
      <c r="E5" s="11">
        <v>121.17</v>
      </c>
      <c r="F5" s="8">
        <f>D5*E5</f>
        <v>60585</v>
      </c>
      <c r="G5" s="8">
        <f>F5*20%</f>
        <v>12117</v>
      </c>
      <c r="H5" s="8">
        <f>F5+G5</f>
        <v>72702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302925</v>
      </c>
      <c r="G7" s="7" t="s">
        <v>11</v>
      </c>
      <c r="H7" s="8">
        <f>H4+H5+H6</f>
        <v>363510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48</v>
      </c>
      <c r="C4" s="13" t="s">
        <v>7</v>
      </c>
      <c r="D4" s="5">
        <v>3400</v>
      </c>
      <c r="E4" s="11">
        <v>121.17</v>
      </c>
      <c r="F4" s="8">
        <f>D4*E4</f>
        <v>411978</v>
      </c>
      <c r="G4" s="8">
        <f>F4*20%</f>
        <v>82395.6</v>
      </c>
      <c r="H4" s="8">
        <f>F4+G4</f>
        <v>494373.6</v>
      </c>
    </row>
    <row r="5" spans="1:8" ht="15">
      <c r="A5" s="30"/>
      <c r="B5" s="34"/>
      <c r="C5" s="13" t="s">
        <v>8</v>
      </c>
      <c r="D5" s="5">
        <v>4850</v>
      </c>
      <c r="E5" s="11">
        <v>121.17</v>
      </c>
      <c r="F5" s="8">
        <f>D5*E5</f>
        <v>587674.5</v>
      </c>
      <c r="G5" s="8">
        <f>F5*20%</f>
        <v>117534.90000000001</v>
      </c>
      <c r="H5" s="8">
        <f>F5+G5</f>
        <v>705209.4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999652.5</v>
      </c>
      <c r="G7" s="7" t="s">
        <v>11</v>
      </c>
      <c r="H7" s="8">
        <f>H4+H5+H6</f>
        <v>1199583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49</v>
      </c>
      <c r="C4" s="13" t="s">
        <v>7</v>
      </c>
      <c r="D4" s="5">
        <v>1400</v>
      </c>
      <c r="E4" s="11">
        <v>121.17</v>
      </c>
      <c r="F4" s="8">
        <f>D4*E4</f>
        <v>169638</v>
      </c>
      <c r="G4" s="8">
        <f>F4*20%</f>
        <v>33927.6</v>
      </c>
      <c r="H4" s="8">
        <f>F4+G4</f>
        <v>203565.6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169638</v>
      </c>
      <c r="G7" s="7" t="s">
        <v>11</v>
      </c>
      <c r="H7" s="8">
        <f>H4+H5+H6</f>
        <v>203565.6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50</v>
      </c>
      <c r="C4" s="13" t="s">
        <v>7</v>
      </c>
      <c r="D4" s="5">
        <v>1000</v>
      </c>
      <c r="E4" s="11">
        <v>121.17</v>
      </c>
      <c r="F4" s="8">
        <f>D4*E4</f>
        <v>121170</v>
      </c>
      <c r="G4" s="8">
        <f>F4*20%</f>
        <v>24234</v>
      </c>
      <c r="H4" s="8">
        <f>F4+G4</f>
        <v>145404</v>
      </c>
    </row>
    <row r="5" spans="1:8" ht="15">
      <c r="A5" s="30"/>
      <c r="B5" s="34"/>
      <c r="C5" s="13" t="s">
        <v>8</v>
      </c>
      <c r="D5" s="5">
        <v>3500</v>
      </c>
      <c r="E5" s="11">
        <v>121.17</v>
      </c>
      <c r="F5" s="8">
        <f>D5*E5</f>
        <v>424095</v>
      </c>
      <c r="G5" s="8">
        <f>F5*20%</f>
        <v>84819</v>
      </c>
      <c r="H5" s="8">
        <f>F5+G5</f>
        <v>508914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545265</v>
      </c>
      <c r="G7" s="7" t="s">
        <v>11</v>
      </c>
      <c r="H7" s="8">
        <f>H4+H5+H6</f>
        <v>654318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51</v>
      </c>
      <c r="C4" s="13" t="s">
        <v>7</v>
      </c>
      <c r="D4" s="12">
        <v>805</v>
      </c>
      <c r="E4" s="11">
        <v>121.17</v>
      </c>
      <c r="F4" s="8">
        <f>D4*E4</f>
        <v>97541.85</v>
      </c>
      <c r="G4" s="8">
        <f>F4*20%</f>
        <v>19508.370000000003</v>
      </c>
      <c r="H4" s="8">
        <f>F4+G4</f>
        <v>117050.22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97541.85</v>
      </c>
      <c r="G7" s="7" t="s">
        <v>11</v>
      </c>
      <c r="H7" s="8">
        <f>H4+H5+H6</f>
        <v>117050.22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15</v>
      </c>
      <c r="C4" s="13" t="s">
        <v>7</v>
      </c>
      <c r="D4" s="5">
        <v>16667</v>
      </c>
      <c r="E4" s="11">
        <v>121.17</v>
      </c>
      <c r="F4" s="8">
        <f>D4*E4</f>
        <v>2019540.3900000001</v>
      </c>
      <c r="G4" s="8">
        <f>F4*20%</f>
        <v>403908.07800000004</v>
      </c>
      <c r="H4" s="8">
        <f>F4+G4</f>
        <v>2423448.4680000003</v>
      </c>
    </row>
    <row r="5" spans="1:8" ht="15">
      <c r="A5" s="30"/>
      <c r="B5" s="34"/>
      <c r="C5" s="13" t="s">
        <v>8</v>
      </c>
      <c r="D5" s="5">
        <v>2083</v>
      </c>
      <c r="E5" s="11">
        <v>121.17</v>
      </c>
      <c r="F5" s="8">
        <f>D5*E5</f>
        <v>252397.11000000002</v>
      </c>
      <c r="G5" s="8">
        <f>F5*20%</f>
        <v>50479.422000000006</v>
      </c>
      <c r="H5" s="8">
        <f>F5+G5</f>
        <v>302876.532</v>
      </c>
    </row>
    <row r="6" spans="1:8" ht="15">
      <c r="A6" s="30"/>
      <c r="B6" s="34"/>
      <c r="C6" s="13" t="s">
        <v>9</v>
      </c>
      <c r="D6" s="11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2271937.5</v>
      </c>
      <c r="G7" s="7" t="s">
        <v>11</v>
      </c>
      <c r="H7" s="8">
        <f>H4+H5+H6</f>
        <v>2726325.0000000005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52</v>
      </c>
      <c r="C4" s="13" t="s">
        <v>7</v>
      </c>
      <c r="D4" s="5">
        <v>2750</v>
      </c>
      <c r="E4" s="11">
        <v>121.17</v>
      </c>
      <c r="F4" s="8">
        <f>D4*E4</f>
        <v>333217.5</v>
      </c>
      <c r="G4" s="8">
        <f>F4*20%</f>
        <v>66643.5</v>
      </c>
      <c r="H4" s="8">
        <f>F4+G4</f>
        <v>399861</v>
      </c>
    </row>
    <row r="5" spans="1:8" ht="15">
      <c r="A5" s="30"/>
      <c r="B5" s="34"/>
      <c r="C5" s="13" t="s">
        <v>8</v>
      </c>
      <c r="D5" s="5">
        <v>1250</v>
      </c>
      <c r="E5" s="11">
        <v>121.17</v>
      </c>
      <c r="F5" s="8">
        <f>D5*E5</f>
        <v>151462.5</v>
      </c>
      <c r="G5" s="8">
        <f>F5*20%</f>
        <v>30292.5</v>
      </c>
      <c r="H5" s="8">
        <f>F5+G5</f>
        <v>181755</v>
      </c>
    </row>
    <row r="6" spans="1:8" ht="15">
      <c r="A6" s="30"/>
      <c r="B6" s="34"/>
      <c r="C6" s="13" t="s">
        <v>9</v>
      </c>
      <c r="D6" s="12">
        <v>400</v>
      </c>
      <c r="E6" s="11">
        <v>68.25</v>
      </c>
      <c r="F6" s="8">
        <f>D6*E6</f>
        <v>27300</v>
      </c>
      <c r="G6" s="8">
        <f>F6*20%</f>
        <v>5460</v>
      </c>
      <c r="H6" s="8">
        <f>F6+G6</f>
        <v>32760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511980</v>
      </c>
      <c r="G7" s="7" t="s">
        <v>11</v>
      </c>
      <c r="H7" s="8">
        <f>H4+H5+H6</f>
        <v>614376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39" t="s">
        <v>1</v>
      </c>
      <c r="D2" s="41" t="s">
        <v>2</v>
      </c>
      <c r="E2" s="42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39"/>
      <c r="D3" s="41"/>
      <c r="E3" s="42"/>
      <c r="F3" s="29"/>
      <c r="G3" s="28"/>
      <c r="H3" s="29"/>
    </row>
    <row r="4" spans="1:8" ht="15">
      <c r="A4" s="30">
        <v>29</v>
      </c>
      <c r="B4" s="34" t="s">
        <v>53</v>
      </c>
      <c r="C4" s="17" t="s">
        <v>7</v>
      </c>
      <c r="D4" s="18">
        <v>0</v>
      </c>
      <c r="E4" s="19">
        <v>121.17</v>
      </c>
      <c r="F4" s="8">
        <f>D4*E4</f>
        <v>0</v>
      </c>
      <c r="G4" s="8">
        <f>F4*20%</f>
        <v>0</v>
      </c>
      <c r="H4" s="8">
        <f>F4+G4</f>
        <v>0</v>
      </c>
    </row>
    <row r="5" spans="1:8" ht="15">
      <c r="A5" s="30"/>
      <c r="B5" s="34"/>
      <c r="C5" s="17" t="s">
        <v>8</v>
      </c>
      <c r="D5" s="18">
        <v>6250</v>
      </c>
      <c r="E5" s="19">
        <v>121.17</v>
      </c>
      <c r="F5" s="8">
        <f>D5*E5</f>
        <v>757312.5</v>
      </c>
      <c r="G5" s="8">
        <f>F5*20%</f>
        <v>151462.5</v>
      </c>
      <c r="H5" s="8">
        <f>F5+G5</f>
        <v>908775</v>
      </c>
    </row>
    <row r="6" spans="1:8" ht="15">
      <c r="A6" s="30"/>
      <c r="B6" s="34"/>
      <c r="C6" s="17" t="s">
        <v>9</v>
      </c>
      <c r="D6" s="20">
        <v>0</v>
      </c>
      <c r="E6" s="19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43" t="s">
        <v>10</v>
      </c>
      <c r="D7" s="43"/>
      <c r="E7" s="43"/>
      <c r="F7" s="8">
        <f>F4+F5+F6</f>
        <v>757312.5</v>
      </c>
      <c r="G7" s="7" t="s">
        <v>11</v>
      </c>
      <c r="H7" s="8">
        <f>H4+H5+H6</f>
        <v>908775</v>
      </c>
    </row>
    <row r="11" spans="2:8" ht="59.25" customHeight="1">
      <c r="B11" s="40" t="s">
        <v>59</v>
      </c>
      <c r="C11" s="40"/>
      <c r="D11" s="40"/>
      <c r="E11" s="40"/>
      <c r="F11" s="40"/>
      <c r="G11" s="40"/>
      <c r="H11" s="40"/>
    </row>
  </sheetData>
  <sheetProtection/>
  <mergeCells count="12">
    <mergeCell ref="A4:A7"/>
    <mergeCell ref="B4:B7"/>
    <mergeCell ref="C7:E7"/>
    <mergeCell ref="A2:A3"/>
    <mergeCell ref="B2:B3"/>
    <mergeCell ref="C2:C3"/>
    <mergeCell ref="B11:H11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54</v>
      </c>
      <c r="C4" s="13" t="s">
        <v>7</v>
      </c>
      <c r="D4" s="5">
        <v>0</v>
      </c>
      <c r="E4" s="11">
        <v>121.17</v>
      </c>
      <c r="F4" s="8">
        <f>D4*E4</f>
        <v>0</v>
      </c>
      <c r="G4" s="8">
        <f>F4*20%</f>
        <v>0</v>
      </c>
      <c r="H4" s="8">
        <f>F4+G4</f>
        <v>0</v>
      </c>
    </row>
    <row r="5" spans="1:8" ht="15">
      <c r="A5" s="30"/>
      <c r="B5" s="34"/>
      <c r="C5" s="13" t="s">
        <v>8</v>
      </c>
      <c r="D5" s="5">
        <v>7233</v>
      </c>
      <c r="E5" s="11">
        <v>121.17</v>
      </c>
      <c r="F5" s="8">
        <f>D5*E5</f>
        <v>876422.61</v>
      </c>
      <c r="G5" s="8">
        <f>F5*20%</f>
        <v>175284.522</v>
      </c>
      <c r="H5" s="8">
        <f>F5+G5</f>
        <v>1051707.132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876422.61</v>
      </c>
      <c r="G7" s="7" t="s">
        <v>11</v>
      </c>
      <c r="H7" s="8">
        <f>H4+H5+H6</f>
        <v>1051707.132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55</v>
      </c>
      <c r="C4" s="13" t="s">
        <v>7</v>
      </c>
      <c r="D4" s="5">
        <v>1100</v>
      </c>
      <c r="E4" s="11">
        <v>121.17</v>
      </c>
      <c r="F4" s="8">
        <f>D4*E4</f>
        <v>133287</v>
      </c>
      <c r="G4" s="8">
        <f>F4*20%</f>
        <v>26657.4</v>
      </c>
      <c r="H4" s="8">
        <f>F4+G4</f>
        <v>159944.4</v>
      </c>
    </row>
    <row r="5" spans="1:8" ht="15">
      <c r="A5" s="30"/>
      <c r="B5" s="34"/>
      <c r="C5" s="13" t="s">
        <v>8</v>
      </c>
      <c r="D5" s="5">
        <v>10000</v>
      </c>
      <c r="E5" s="11">
        <v>121.17</v>
      </c>
      <c r="F5" s="8">
        <f>D5*E5</f>
        <v>1211700</v>
      </c>
      <c r="G5" s="8">
        <f>F5*20%</f>
        <v>242340</v>
      </c>
      <c r="H5" s="8">
        <f>F5+G5</f>
        <v>1454040</v>
      </c>
    </row>
    <row r="6" spans="1:8" ht="15">
      <c r="A6" s="30"/>
      <c r="B6" s="34"/>
      <c r="C6" s="13" t="s">
        <v>9</v>
      </c>
      <c r="D6" s="12">
        <v>150</v>
      </c>
      <c r="E6" s="11">
        <v>68.25</v>
      </c>
      <c r="F6" s="8">
        <f>D6*E6</f>
        <v>10237.5</v>
      </c>
      <c r="G6" s="8">
        <f>F6*20%</f>
        <v>2047.5</v>
      </c>
      <c r="H6" s="8">
        <f>F6+G6</f>
        <v>12285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1355224.5</v>
      </c>
      <c r="G7" s="7" t="s">
        <v>11</v>
      </c>
      <c r="H7" s="8">
        <f>H4+H5+H6</f>
        <v>1626269.4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56</v>
      </c>
      <c r="C4" s="13" t="s">
        <v>7</v>
      </c>
      <c r="D4" s="5">
        <v>5833</v>
      </c>
      <c r="E4" s="11">
        <v>121.17</v>
      </c>
      <c r="F4" s="8">
        <f>D4*E4</f>
        <v>706784.61</v>
      </c>
      <c r="G4" s="8">
        <f>F4*20%</f>
        <v>141356.922</v>
      </c>
      <c r="H4" s="8">
        <f>F4+G4</f>
        <v>848141.532</v>
      </c>
    </row>
    <row r="5" spans="1:8" ht="15">
      <c r="A5" s="30"/>
      <c r="B5" s="34"/>
      <c r="C5" s="13" t="s">
        <v>8</v>
      </c>
      <c r="D5" s="5">
        <v>18750</v>
      </c>
      <c r="E5" s="11">
        <v>121.17</v>
      </c>
      <c r="F5" s="8">
        <f>D5*E5</f>
        <v>2271937.5</v>
      </c>
      <c r="G5" s="8">
        <f>F5*20%</f>
        <v>454387.5</v>
      </c>
      <c r="H5" s="8">
        <f>F5+G5</f>
        <v>2726325</v>
      </c>
    </row>
    <row r="6" spans="1:8" ht="15">
      <c r="A6" s="30"/>
      <c r="B6" s="34"/>
      <c r="C6" s="13" t="s">
        <v>9</v>
      </c>
      <c r="D6" s="5">
        <v>1250</v>
      </c>
      <c r="E6" s="11">
        <v>68.25</v>
      </c>
      <c r="F6" s="8">
        <f>D6*E6</f>
        <v>85312.5</v>
      </c>
      <c r="G6" s="8">
        <f>F6*20%</f>
        <v>17062.5</v>
      </c>
      <c r="H6" s="8">
        <f>F6+G6</f>
        <v>102375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3064034.61</v>
      </c>
      <c r="G7" s="7" t="s">
        <v>11</v>
      </c>
      <c r="H7" s="8">
        <f>H4+H5+H6</f>
        <v>3676841.532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9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57</v>
      </c>
      <c r="C4" s="13" t="s">
        <v>7</v>
      </c>
      <c r="D4" s="5">
        <v>2834</v>
      </c>
      <c r="E4" s="11">
        <v>121.17</v>
      </c>
      <c r="F4" s="8">
        <f>D4*E4</f>
        <v>343395.78</v>
      </c>
      <c r="G4" s="8">
        <f>F4*20%</f>
        <v>68679.156</v>
      </c>
      <c r="H4" s="8">
        <f>F4+G4</f>
        <v>412074.93600000005</v>
      </c>
    </row>
    <row r="5" spans="1:8" ht="15">
      <c r="A5" s="30"/>
      <c r="B5" s="34"/>
      <c r="C5" s="13" t="s">
        <v>8</v>
      </c>
      <c r="D5" s="5">
        <v>14980</v>
      </c>
      <c r="E5" s="11">
        <v>121.17</v>
      </c>
      <c r="F5" s="8">
        <f>D5*E5</f>
        <v>1815126.6</v>
      </c>
      <c r="G5" s="8">
        <f>F5*20%</f>
        <v>363025.32000000007</v>
      </c>
      <c r="H5" s="8">
        <f>F5+G5</f>
        <v>2178151.92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2158522.38</v>
      </c>
      <c r="G7" s="7" t="s">
        <v>11</v>
      </c>
      <c r="H7" s="8">
        <f>H4+H5+H6</f>
        <v>2590226.856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2" sqref="A2:H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56.2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58</v>
      </c>
      <c r="C4" s="13" t="s">
        <v>7</v>
      </c>
      <c r="D4" s="5">
        <v>1078</v>
      </c>
      <c r="E4" s="11">
        <v>121.17</v>
      </c>
      <c r="F4" s="8">
        <f>D4*E4</f>
        <v>130621.26</v>
      </c>
      <c r="G4" s="8">
        <f>F4*20%</f>
        <v>26124.252</v>
      </c>
      <c r="H4" s="8">
        <f>F4+G4</f>
        <v>156745.512</v>
      </c>
    </row>
    <row r="5" spans="1:8" ht="15">
      <c r="A5" s="30"/>
      <c r="B5" s="34"/>
      <c r="C5" s="13" t="s">
        <v>8</v>
      </c>
      <c r="D5" s="5">
        <v>2600</v>
      </c>
      <c r="E5" s="11">
        <v>121.17</v>
      </c>
      <c r="F5" s="8">
        <f>D5*E5</f>
        <v>315042</v>
      </c>
      <c r="G5" s="8">
        <f>F5*20%</f>
        <v>63008.4</v>
      </c>
      <c r="H5" s="8">
        <f>F5+G5</f>
        <v>378050.4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445663.26</v>
      </c>
      <c r="G7" s="7" t="s">
        <v>11</v>
      </c>
      <c r="H7" s="8">
        <f>H4+H5+H6</f>
        <v>534795.912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B1">
      <selection activeCell="D22" sqref="D22"/>
    </sheetView>
  </sheetViews>
  <sheetFormatPr defaultColWidth="9.140625" defaultRowHeight="15"/>
  <cols>
    <col min="2" max="2" width="47.421875" style="0" customWidth="1"/>
    <col min="3" max="3" width="27.140625" style="0" customWidth="1"/>
    <col min="4" max="4" width="25.421875" style="0" customWidth="1"/>
    <col min="5" max="5" width="19.57421875" style="0" customWidth="1"/>
    <col min="6" max="6" width="18.28125" style="0" customWidth="1"/>
    <col min="7" max="7" width="13.140625" style="0" customWidth="1"/>
    <col min="8" max="8" width="13.421875" style="0" customWidth="1"/>
  </cols>
  <sheetData>
    <row r="2" spans="1:8" ht="15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15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60</v>
      </c>
      <c r="C4" s="13" t="s">
        <v>7</v>
      </c>
      <c r="D4" s="5">
        <v>0</v>
      </c>
      <c r="E4" s="11">
        <v>121.17</v>
      </c>
      <c r="F4" s="8">
        <f>D4*E4</f>
        <v>0</v>
      </c>
      <c r="G4" s="8">
        <f>F4*20%</f>
        <v>0</v>
      </c>
      <c r="H4" s="8">
        <f>F4+G4</f>
        <v>0</v>
      </c>
    </row>
    <row r="5" spans="1:8" ht="15">
      <c r="A5" s="30"/>
      <c r="B5" s="34"/>
      <c r="C5" s="13" t="s">
        <v>8</v>
      </c>
      <c r="D5" s="5">
        <v>4300</v>
      </c>
      <c r="E5" s="11">
        <v>121.17</v>
      </c>
      <c r="F5" s="8">
        <f>D5*E5</f>
        <v>521031</v>
      </c>
      <c r="G5" s="8">
        <f>F5*20%</f>
        <v>104206.20000000001</v>
      </c>
      <c r="H5" s="8">
        <f>F5+G5</f>
        <v>625237.2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38.25">
      <c r="A7" s="30"/>
      <c r="B7" s="34"/>
      <c r="C7" s="32" t="s">
        <v>10</v>
      </c>
      <c r="D7" s="32"/>
      <c r="E7" s="32"/>
      <c r="F7" s="8">
        <f>F4+F5+F6</f>
        <v>521031</v>
      </c>
      <c r="G7" s="7" t="s">
        <v>11</v>
      </c>
      <c r="H7" s="8">
        <f>H4+H5+H6</f>
        <v>625237.2</v>
      </c>
    </row>
  </sheetData>
  <sheetProtection/>
  <mergeCells count="11"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4.281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5.2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17</v>
      </c>
      <c r="C4" s="13" t="s">
        <v>7</v>
      </c>
      <c r="D4" s="5">
        <v>40000</v>
      </c>
      <c r="E4" s="11">
        <v>121.17</v>
      </c>
      <c r="F4" s="8">
        <f>D4*E4</f>
        <v>4846800</v>
      </c>
      <c r="G4" s="8">
        <f>F4*20%</f>
        <v>969360</v>
      </c>
      <c r="H4" s="8">
        <f>F4+G4</f>
        <v>5816160</v>
      </c>
    </row>
    <row r="5" spans="1:8" ht="15">
      <c r="A5" s="30"/>
      <c r="B5" s="34"/>
      <c r="C5" s="13" t="s">
        <v>8</v>
      </c>
      <c r="D5" s="5">
        <v>2100</v>
      </c>
      <c r="E5" s="11">
        <v>121.17</v>
      </c>
      <c r="F5" s="8">
        <f>D5*E5</f>
        <v>254457</v>
      </c>
      <c r="G5" s="8">
        <f>F5*20%</f>
        <v>50891.4</v>
      </c>
      <c r="H5" s="8">
        <f>F5+G5</f>
        <v>305348.4</v>
      </c>
    </row>
    <row r="6" spans="1:8" ht="15">
      <c r="A6" s="30"/>
      <c r="B6" s="34"/>
      <c r="C6" s="13" t="s">
        <v>9</v>
      </c>
      <c r="D6" s="10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5101257</v>
      </c>
      <c r="G7" s="7" t="s">
        <v>11</v>
      </c>
      <c r="H7" s="8">
        <f>H4+H5+H6</f>
        <v>6121508.4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28125" style="1" customWidth="1"/>
    <col min="7" max="7" width="15.7109375" style="1" customWidth="1"/>
    <col min="8" max="8" width="13.8515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18</v>
      </c>
      <c r="C4" s="13" t="s">
        <v>7</v>
      </c>
      <c r="D4" s="5">
        <v>23410</v>
      </c>
      <c r="E4" s="11">
        <v>121.17</v>
      </c>
      <c r="F4" s="8">
        <f>D4*E4</f>
        <v>2836589.7</v>
      </c>
      <c r="G4" s="8">
        <f>F4*20%</f>
        <v>567317.9400000001</v>
      </c>
      <c r="H4" s="8">
        <f>F4+G4</f>
        <v>3403907.64</v>
      </c>
    </row>
    <row r="5" spans="1:8" ht="15">
      <c r="A5" s="30"/>
      <c r="B5" s="34"/>
      <c r="C5" s="13" t="s">
        <v>8</v>
      </c>
      <c r="D5" s="6">
        <v>0</v>
      </c>
      <c r="E5" s="11">
        <v>121.17</v>
      </c>
      <c r="F5" s="8">
        <f>D5*E5</f>
        <v>0</v>
      </c>
      <c r="G5" s="8">
        <f>F5*20%</f>
        <v>0</v>
      </c>
      <c r="H5" s="8">
        <f>F5+G5</f>
        <v>0</v>
      </c>
    </row>
    <row r="6" spans="1:8" ht="15">
      <c r="A6" s="30"/>
      <c r="B6" s="34"/>
      <c r="C6" s="13" t="s">
        <v>9</v>
      </c>
      <c r="D6" s="10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2836589.7</v>
      </c>
      <c r="G7" s="7" t="s">
        <v>11</v>
      </c>
      <c r="H7" s="8">
        <f>H4+H5+H6</f>
        <v>3403907.64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7.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19</v>
      </c>
      <c r="C4" s="13" t="s">
        <v>7</v>
      </c>
      <c r="D4" s="5">
        <v>38250</v>
      </c>
      <c r="E4" s="11">
        <v>121.17</v>
      </c>
      <c r="F4" s="8">
        <f>D4*E4</f>
        <v>4634752.5</v>
      </c>
      <c r="G4" s="8">
        <f>F4*20%</f>
        <v>926950.5</v>
      </c>
      <c r="H4" s="8">
        <f>F4+G4</f>
        <v>5561703</v>
      </c>
    </row>
    <row r="5" spans="1:8" ht="15">
      <c r="A5" s="30"/>
      <c r="B5" s="34"/>
      <c r="C5" s="13" t="s">
        <v>8</v>
      </c>
      <c r="D5" s="5">
        <v>20250</v>
      </c>
      <c r="E5" s="11">
        <v>121.17</v>
      </c>
      <c r="F5" s="8">
        <f>D5*E5</f>
        <v>2453692.5</v>
      </c>
      <c r="G5" s="8">
        <f>F5*20%</f>
        <v>490738.5</v>
      </c>
      <c r="H5" s="8">
        <f>F5+G5</f>
        <v>2944431</v>
      </c>
    </row>
    <row r="6" spans="1:8" ht="15">
      <c r="A6" s="30"/>
      <c r="B6" s="34"/>
      <c r="C6" s="13" t="s">
        <v>9</v>
      </c>
      <c r="D6" s="10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7088445</v>
      </c>
      <c r="G7" s="7" t="s">
        <v>11</v>
      </c>
      <c r="H7" s="8">
        <f>H4+H5+H6</f>
        <v>8506134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.75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20</v>
      </c>
      <c r="C4" s="13" t="s">
        <v>7</v>
      </c>
      <c r="D4" s="5">
        <v>29333</v>
      </c>
      <c r="E4" s="11">
        <v>121.17</v>
      </c>
      <c r="F4" s="8">
        <f>D4*E4</f>
        <v>3554279.61</v>
      </c>
      <c r="G4" s="8">
        <f>F4*20%</f>
        <v>710855.922</v>
      </c>
      <c r="H4" s="8">
        <f>F4+G4</f>
        <v>4265135.532</v>
      </c>
    </row>
    <row r="5" spans="1:8" ht="15">
      <c r="A5" s="30"/>
      <c r="B5" s="34"/>
      <c r="C5" s="13" t="s">
        <v>8</v>
      </c>
      <c r="D5" s="5">
        <v>3850</v>
      </c>
      <c r="E5" s="11">
        <v>121.17</v>
      </c>
      <c r="F5" s="8">
        <f>D5*E5</f>
        <v>466504.5</v>
      </c>
      <c r="G5" s="8">
        <f>F5*20%</f>
        <v>93300.90000000001</v>
      </c>
      <c r="H5" s="8">
        <f>F5+G5</f>
        <v>559805.4</v>
      </c>
    </row>
    <row r="6" spans="1:8" ht="15">
      <c r="A6" s="30"/>
      <c r="B6" s="34"/>
      <c r="C6" s="13" t="s">
        <v>9</v>
      </c>
      <c r="D6" s="5">
        <v>3667</v>
      </c>
      <c r="E6" s="11">
        <v>68.25</v>
      </c>
      <c r="F6" s="8">
        <f>D6*E6</f>
        <v>250272.75</v>
      </c>
      <c r="G6" s="8">
        <f>F6*20%</f>
        <v>50054.55</v>
      </c>
      <c r="H6" s="8">
        <f>F6+G6</f>
        <v>300327.3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4271056.859999999</v>
      </c>
      <c r="G7" s="7" t="s">
        <v>11</v>
      </c>
      <c r="H7" s="8">
        <f>H4+H5+H6</f>
        <v>5125268.232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G40" sqref="G40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4.71093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33" t="s">
        <v>0</v>
      </c>
      <c r="B2" s="33" t="s">
        <v>12</v>
      </c>
      <c r="C2" s="24" t="s">
        <v>1</v>
      </c>
      <c r="D2" s="25" t="s">
        <v>2</v>
      </c>
      <c r="E2" s="26" t="s">
        <v>3</v>
      </c>
      <c r="F2" s="29" t="s">
        <v>4</v>
      </c>
      <c r="G2" s="28" t="s">
        <v>5</v>
      </c>
      <c r="H2" s="29" t="s">
        <v>6</v>
      </c>
    </row>
    <row r="3" spans="1:8" ht="36" customHeight="1">
      <c r="A3" s="33"/>
      <c r="B3" s="33"/>
      <c r="C3" s="24"/>
      <c r="D3" s="25"/>
      <c r="E3" s="26"/>
      <c r="F3" s="29"/>
      <c r="G3" s="28"/>
      <c r="H3" s="29"/>
    </row>
    <row r="4" spans="1:8" ht="15">
      <c r="A4" s="30">
        <v>29</v>
      </c>
      <c r="B4" s="34" t="s">
        <v>21</v>
      </c>
      <c r="C4" s="13" t="s">
        <v>7</v>
      </c>
      <c r="D4" s="5">
        <v>2130</v>
      </c>
      <c r="E4" s="11">
        <v>121.17</v>
      </c>
      <c r="F4" s="8">
        <f>D4*E4</f>
        <v>258092.1</v>
      </c>
      <c r="G4" s="8">
        <f>F4*20%</f>
        <v>51618.420000000006</v>
      </c>
      <c r="H4" s="8">
        <f>F4+G4</f>
        <v>309710.52</v>
      </c>
    </row>
    <row r="5" spans="1:8" ht="15">
      <c r="A5" s="30"/>
      <c r="B5" s="34"/>
      <c r="C5" s="13" t="s">
        <v>8</v>
      </c>
      <c r="D5" s="5">
        <v>4894</v>
      </c>
      <c r="E5" s="11">
        <v>121.17</v>
      </c>
      <c r="F5" s="8">
        <f>D5*E5</f>
        <v>593005.98</v>
      </c>
      <c r="G5" s="8">
        <f>F5*20%</f>
        <v>118601.196</v>
      </c>
      <c r="H5" s="8">
        <f>F5+G5</f>
        <v>711607.176</v>
      </c>
    </row>
    <row r="6" spans="1:8" ht="15">
      <c r="A6" s="30"/>
      <c r="B6" s="34"/>
      <c r="C6" s="13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30"/>
      <c r="B7" s="34"/>
      <c r="C7" s="32" t="s">
        <v>10</v>
      </c>
      <c r="D7" s="32"/>
      <c r="E7" s="32"/>
      <c r="F7" s="8">
        <f>F4+F5+F6</f>
        <v>851098.08</v>
      </c>
      <c r="G7" s="7" t="s">
        <v>11</v>
      </c>
      <c r="H7" s="8">
        <f>H4+H5+H6</f>
        <v>1021317.696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jelena.cvetkovic</cp:lastModifiedBy>
  <cp:lastPrinted>2014-04-08T06:33:51Z</cp:lastPrinted>
  <dcterms:created xsi:type="dcterms:W3CDTF">2013-07-24T11:49:32Z</dcterms:created>
  <dcterms:modified xsi:type="dcterms:W3CDTF">2014-06-04T09:52:42Z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