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Citostatici sa B liste lekova" sheetId="1" r:id="rId1"/>
  </sheets>
  <definedNames>
    <definedName name="_xlnm._FilterDatabase" localSheetId="0" hidden="1">'Citostatici sa B liste lekova'!$A$2:$O$70</definedName>
  </definedNames>
  <calcPr fullCalcOnLoad="1"/>
</workbook>
</file>

<file path=xl/sharedStrings.xml><?xml version="1.0" encoding="utf-8"?>
<sst xmlns="http://schemas.openxmlformats.org/spreadsheetml/2006/main" count="638" uniqueCount="285">
  <si>
    <t>mg</t>
  </si>
  <si>
    <t>100 mg</t>
  </si>
  <si>
    <t>50 mg</t>
  </si>
  <si>
    <t>500 mg</t>
  </si>
  <si>
    <t>prašak za rastvor za injekciju</t>
  </si>
  <si>
    <t>rastvor za infuziju</t>
  </si>
  <si>
    <t>200 mg</t>
  </si>
  <si>
    <t>40 mg</t>
  </si>
  <si>
    <t>koncentrat za rastvor za infuziju</t>
  </si>
  <si>
    <t>10 mg</t>
  </si>
  <si>
    <t>1 mg</t>
  </si>
  <si>
    <t>80 mg</t>
  </si>
  <si>
    <t>injekcioni špric</t>
  </si>
  <si>
    <t>Farmalogist</t>
  </si>
  <si>
    <t>IZABRANI DOBAVLJAČ</t>
  </si>
  <si>
    <t>PharmaSwiss</t>
  </si>
  <si>
    <t>Jedinica mere</t>
  </si>
  <si>
    <t>ZAŠTIĆENI NAZIV LEKA</t>
  </si>
  <si>
    <t>PREDMET NABAVKE</t>
  </si>
  <si>
    <t>PROIZVOĐAČ</t>
  </si>
  <si>
    <t>PAKOVANJE I JAČINA LEKA</t>
  </si>
  <si>
    <t>5</t>
  </si>
  <si>
    <t>metotreksat, napunjeni injekcioni špric</t>
  </si>
  <si>
    <t>0034151</t>
  </si>
  <si>
    <t>Metoject 15mg/1.5ml</t>
  </si>
  <si>
    <t xml:space="preserve">Medac Gesellschaft
fur Klinische
Spezialpraparate
M.B.H </t>
  </si>
  <si>
    <t>rastvor za
injekciju</t>
  </si>
  <si>
    <t xml:space="preserve">15mg/1,5ml </t>
  </si>
  <si>
    <t xml:space="preserve">bleomicin </t>
  </si>
  <si>
    <t>BLEOCIN S</t>
  </si>
  <si>
    <t>Nippon Kayaku, Japan</t>
  </si>
  <si>
    <t>prašak za rastvor za injekciju / infuziju</t>
  </si>
  <si>
    <t>15000 i.j.</t>
  </si>
  <si>
    <t>bočica</t>
  </si>
  <si>
    <t>Erma</t>
  </si>
  <si>
    <t>3</t>
  </si>
  <si>
    <t>metotreksat, 50 mg</t>
  </si>
  <si>
    <t>0034180</t>
  </si>
  <si>
    <t>METHOTREXATE</t>
  </si>
  <si>
    <t>PFIZER (PERTH) PTY. LIMITED</t>
  </si>
  <si>
    <t>4</t>
  </si>
  <si>
    <t>metotreksat, 500 mg</t>
  </si>
  <si>
    <t>0034181</t>
  </si>
  <si>
    <t>0033220</t>
  </si>
  <si>
    <t>gemcitabin</t>
  </si>
  <si>
    <t>1000 mg</t>
  </si>
  <si>
    <t>0034220</t>
  </si>
  <si>
    <t>0034217</t>
  </si>
  <si>
    <t>0034210</t>
  </si>
  <si>
    <t>0034001</t>
  </si>
  <si>
    <t>GITRABIN ◊</t>
  </si>
  <si>
    <t>GEMCITABINE ◊</t>
  </si>
  <si>
    <t>GEMZAR ◊</t>
  </si>
  <si>
    <t>S.C.Sindan-Pharma
S.R.L. / Actavis Italy S.P.A</t>
  </si>
  <si>
    <t>S.C SINDANPHARMA</t>
  </si>
  <si>
    <t>S.R.L / Hospira UK Limited</t>
  </si>
  <si>
    <t>Lilly France S.A.S. / Actavis Italy S.p.a.</t>
  </si>
  <si>
    <t>10</t>
  </si>
  <si>
    <t>0034211</t>
  </si>
  <si>
    <t>0034221</t>
  </si>
  <si>
    <t>0034218</t>
  </si>
  <si>
    <t>0034000</t>
  </si>
  <si>
    <t>12</t>
  </si>
  <si>
    <t>vinkristin</t>
  </si>
  <si>
    <t>0030230</t>
  </si>
  <si>
    <t>SINDOVIN</t>
  </si>
  <si>
    <t>S.C. Sindan-Pharma
S.R.L.</t>
  </si>
  <si>
    <t>prašak za rastvor
za
injekciju/infuziju</t>
  </si>
  <si>
    <t>20 mg</t>
  </si>
  <si>
    <t xml:space="preserve">0039727 </t>
  </si>
  <si>
    <t>0039310</t>
  </si>
  <si>
    <t xml:space="preserve">DOCETAXEL ◊ </t>
  </si>
  <si>
    <t xml:space="preserve">S.C.Sindan-Pharma
S.R.L. </t>
  </si>
  <si>
    <t>S.C. Sindan Pharma
S.R.L. / Actavis Italy S.P.A.;</t>
  </si>
  <si>
    <t>docetaksel</t>
  </si>
  <si>
    <t>16</t>
  </si>
  <si>
    <t>0039311</t>
  </si>
  <si>
    <t>0039728</t>
  </si>
  <si>
    <t>0033050</t>
  </si>
  <si>
    <t>SINDROXOCIN</t>
  </si>
  <si>
    <t>0033051</t>
  </si>
  <si>
    <t>doksorubicin</t>
  </si>
  <si>
    <t>17</t>
  </si>
  <si>
    <t>Actavis Italy S.P.A. / S.C. Sindan-Pharma
S.R.L.; Actavis Italy
S.P.A</t>
  </si>
  <si>
    <t>0033130</t>
  </si>
  <si>
    <t>0033112</t>
  </si>
  <si>
    <t xml:space="preserve"> EPISINDAN</t>
  </si>
  <si>
    <t>FARMORUBICIN
R.D.</t>
  </si>
  <si>
    <t xml:space="preserve">Actavis Italy S.P.A. / S.C. Sindan-Pharma
S.R.L.; </t>
  </si>
  <si>
    <t>Actavis Italy
S.P.A</t>
  </si>
  <si>
    <t>0033131</t>
  </si>
  <si>
    <t>0033113</t>
  </si>
  <si>
    <t>epirubicin</t>
  </si>
  <si>
    <t>19</t>
  </si>
  <si>
    <t>20</t>
  </si>
  <si>
    <t>0031223</t>
  </si>
  <si>
    <t>SINPLATIN</t>
  </si>
  <si>
    <t>koncentrat za
rastvor za infuziju</t>
  </si>
  <si>
    <t>0031224</t>
  </si>
  <si>
    <t>cisplatin</t>
  </si>
  <si>
    <t xml:space="preserve">0031360 </t>
  </si>
  <si>
    <t>0031364</t>
  </si>
  <si>
    <t>SINOXAL ◊</t>
  </si>
  <si>
    <t>OXALIPLATINPLIVA ◊</t>
  </si>
  <si>
    <t>0031367</t>
  </si>
  <si>
    <t>0031361</t>
  </si>
  <si>
    <t>0031365</t>
  </si>
  <si>
    <t>0031368</t>
  </si>
  <si>
    <t>oksaliplatin</t>
  </si>
  <si>
    <t>IRINOTESIN ◊</t>
  </si>
  <si>
    <t>0039295</t>
  </si>
  <si>
    <t>0039290</t>
  </si>
  <si>
    <t>0039294</t>
  </si>
  <si>
    <t>0039291</t>
  </si>
  <si>
    <t xml:space="preserve"> IRINOTESIN ◊</t>
  </si>
  <si>
    <t>CAMPTO ◊</t>
  </si>
  <si>
    <t>0037070</t>
  </si>
  <si>
    <t>ZOLADEX</t>
  </si>
  <si>
    <t>AstraZeneca UK
Limited</t>
  </si>
  <si>
    <t>implant; 3.6mg; napunjen injekcioni špric; 1×3.6mg</t>
  </si>
  <si>
    <t>3,6 mg</t>
  </si>
  <si>
    <t>0037071</t>
  </si>
  <si>
    <t>ZOLADEX LA</t>
  </si>
  <si>
    <t>implant; 10.8mg; napunjen injekcioni špric; 1×10.8mg</t>
  </si>
  <si>
    <t>10,8 mg</t>
  </si>
  <si>
    <t>goserelin</t>
  </si>
  <si>
    <t>irinotekan</t>
  </si>
  <si>
    <t>30</t>
  </si>
  <si>
    <t>kalcijum folinat</t>
  </si>
  <si>
    <t>0184027</t>
  </si>
  <si>
    <t>LEUCOVORIN
Kalcijum</t>
  </si>
  <si>
    <t>Pfizer (Perth) PTY.
Ltd.</t>
  </si>
  <si>
    <t>0037091</t>
  </si>
  <si>
    <t>DIPHERELINE</t>
  </si>
  <si>
    <t>IPSEN PHARMA BIOTECH</t>
  </si>
  <si>
    <t>prašak i rastvarač za suspenziju za injekciju sa produženim oslobađanjem</t>
  </si>
  <si>
    <t>3,75 mg</t>
  </si>
  <si>
    <t>0037092</t>
  </si>
  <si>
    <t>iPSEN PHARMA BIOTECH</t>
  </si>
  <si>
    <t>11,25 mg</t>
  </si>
  <si>
    <t>0037093</t>
  </si>
  <si>
    <t>22,5 mg</t>
  </si>
  <si>
    <t>triptorelin</t>
  </si>
  <si>
    <t>0031500</t>
  </si>
  <si>
    <t>ENDOXAN</t>
  </si>
  <si>
    <t>Baxter Oncology GmbH</t>
  </si>
  <si>
    <t>0031501</t>
  </si>
  <si>
    <t>Phoenix Pharma</t>
  </si>
  <si>
    <t>ciklofosfamid</t>
  </si>
  <si>
    <t>2</t>
  </si>
  <si>
    <t>ifosfamid</t>
  </si>
  <si>
    <t>0031051</t>
  </si>
  <si>
    <t>HOLOXAN</t>
  </si>
  <si>
    <t>9</t>
  </si>
  <si>
    <t>fluorouracil</t>
  </si>
  <si>
    <t>0034166</t>
  </si>
  <si>
    <t xml:space="preserve">FLUORACIL </t>
  </si>
  <si>
    <t>MEDAC GESELLSCHAFT FUR KLINISCHE SPEZIAPRAPARTE M.B.BH</t>
  </si>
  <si>
    <t>rastvor za injekciju /infuziju</t>
  </si>
  <si>
    <t>18</t>
  </si>
  <si>
    <t>daunorubicin</t>
  </si>
  <si>
    <t>0033060</t>
  </si>
  <si>
    <t>DAUNOBLASTIN</t>
  </si>
  <si>
    <t>Actavis Italy S.P.A</t>
  </si>
  <si>
    <t xml:space="preserve">0034801         </t>
  </si>
  <si>
    <t>0034800</t>
  </si>
  <si>
    <t xml:space="preserve">FLUDARA ◊ </t>
  </si>
  <si>
    <t>FLUDARABINE-
Teva ◊</t>
  </si>
  <si>
    <t xml:space="preserve">SINDARABIN ◊ </t>
  </si>
  <si>
    <t>Pharmachemie B.V.</t>
  </si>
  <si>
    <t>S.C. Sindan-Pharma
S.R.L. ,</t>
  </si>
  <si>
    <t xml:space="preserve"> Bayer Schering
Pharma AG , </t>
  </si>
  <si>
    <t xml:space="preserve">0034020 </t>
  </si>
  <si>
    <t>Vega</t>
  </si>
  <si>
    <t>fludarabin</t>
  </si>
  <si>
    <t>6</t>
  </si>
  <si>
    <t>0034350</t>
  </si>
  <si>
    <t>Ebewe Pharma Ges.
M.B.H NFG. KG</t>
  </si>
  <si>
    <t>rastvor za
injekciju/infuziju</t>
  </si>
  <si>
    <t>0034351</t>
  </si>
  <si>
    <t>0034352</t>
  </si>
  <si>
    <t>citarabin</t>
  </si>
  <si>
    <t>7</t>
  </si>
  <si>
    <t>8</t>
  </si>
  <si>
    <t>0034023</t>
  </si>
  <si>
    <t>Pharmachemie B.V.;
Teva
Pharmaceuticals
Works Private
Limited Company</t>
  </si>
  <si>
    <t>0030243</t>
  </si>
  <si>
    <t xml:space="preserve">0030240 </t>
  </si>
  <si>
    <t xml:space="preserve"> VINORELBIN
"Ebewe"</t>
  </si>
  <si>
    <t xml:space="preserve">VINORELSIN </t>
  </si>
  <si>
    <t>0030242</t>
  </si>
  <si>
    <t>0030241</t>
  </si>
  <si>
    <t>vinorelbin</t>
  </si>
  <si>
    <t>13</t>
  </si>
  <si>
    <t>14</t>
  </si>
  <si>
    <t>etopozid</t>
  </si>
  <si>
    <t>0030121</t>
  </si>
  <si>
    <t>30 mg</t>
  </si>
  <si>
    <t>0039350</t>
  </si>
  <si>
    <t xml:space="preserve">0039020   </t>
  </si>
  <si>
    <t>0039500</t>
  </si>
  <si>
    <t xml:space="preserve"> PACLITAXEL
Ebewe ◊</t>
  </si>
  <si>
    <t>PACLITAXEL -
TEVA ◊</t>
  </si>
  <si>
    <t xml:space="preserve">SINDAXEL ◊ </t>
  </si>
  <si>
    <t>0039351</t>
  </si>
  <si>
    <t xml:space="preserve">0039021    </t>
  </si>
  <si>
    <t>0039501</t>
  </si>
  <si>
    <t>paklitaksel</t>
  </si>
  <si>
    <t>15</t>
  </si>
  <si>
    <t>0033241</t>
  </si>
  <si>
    <t>0033242</t>
  </si>
  <si>
    <t>mitoksantron</t>
  </si>
  <si>
    <t>150 mg</t>
  </si>
  <si>
    <t xml:space="preserve">0031306  </t>
  </si>
  <si>
    <t>0031304</t>
  </si>
  <si>
    <t>CARBOPLATIN-
TEVA</t>
  </si>
  <si>
    <t xml:space="preserve">CARBOPLASIN </t>
  </si>
  <si>
    <t>karboplatin</t>
  </si>
  <si>
    <t>Ino-pharm</t>
  </si>
  <si>
    <t>bočica, 1 po 500 mg</t>
  </si>
  <si>
    <t>bočica, 1 po 1000 mg</t>
  </si>
  <si>
    <t>bočica, 1 po 1g</t>
  </si>
  <si>
    <t>bočica, 1 po 50 mg</t>
  </si>
  <si>
    <t>5 po 50 mg</t>
  </si>
  <si>
    <t xml:space="preserve">prašak za rastvor
za
injekciju/infuziju </t>
  </si>
  <si>
    <t>koncentrat za
rastvor za
injekciju/infuziju</t>
  </si>
  <si>
    <t>ALEXAN Ebewe</t>
  </si>
  <si>
    <t xml:space="preserve"> bočica staklena,1
po 100 mg/5 ml</t>
  </si>
  <si>
    <t xml:space="preserve">ALEXAN Ebewe </t>
  </si>
  <si>
    <t>bočica staklena,1
po 500 mg/10 ml</t>
  </si>
  <si>
    <t>bočica staklena,1
po 1000 mg/20 ml</t>
  </si>
  <si>
    <t xml:space="preserve"> 1 po 5 ml
(50 mg/ml)</t>
  </si>
  <si>
    <t>bočica, 1 po 100 
ml (50 mg/ml)</t>
  </si>
  <si>
    <t xml:space="preserve">Actavis Italy S.P.A;
S.C. Sindan-Pharma
S.R.L. </t>
  </si>
  <si>
    <t xml:space="preserve">ETOPOSIDE-TEVA </t>
  </si>
  <si>
    <t>S.C. Sindan-Pharma
S.R.L.; Actavis Italy
S.P.A ,</t>
  </si>
  <si>
    <t xml:space="preserve">koncentrat i
rastvarač za
rastvor za infuziju </t>
  </si>
  <si>
    <t xml:space="preserve">koncentrat za
rastvor za infuziju </t>
  </si>
  <si>
    <t xml:space="preserve">prašak i rastvarač za rastvor za injekciju; </t>
  </si>
  <si>
    <t>liofilizat za
rastvor za infuziju</t>
  </si>
  <si>
    <t xml:space="preserve">MITOXANTRON
"Ebewe" ◊ </t>
  </si>
  <si>
    <t xml:space="preserve">S.C. Sindan-Pharma
S.R.L.; Actavis Italia
S.P.A , </t>
  </si>
  <si>
    <t xml:space="preserve">Actavis Italy S.P.A.;
S.C.Sindan-Pharma
S.R.L. </t>
  </si>
  <si>
    <t xml:space="preserve">S.C. Sindan-Pharma
S.R.L.;Actavis Italia
S.P.A </t>
  </si>
  <si>
    <t>Teva
Pharmaceutical
Works Private Ltd.
Company;
Pharmachemie B.V.;
Pliva Hrvatska d.o.o.</t>
  </si>
  <si>
    <t>prašak za rastvor
za infuziju</t>
  </si>
  <si>
    <t>S.C. Sindan-Pharma
S.R.L.; Actavis Italia
S.P.A</t>
  </si>
  <si>
    <t xml:space="preserve">
Pfizer (Perth) PTY.
Ltd. </t>
  </si>
  <si>
    <t xml:space="preserve">FLUOROURACIL -
TEVA 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</si>
  <si>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</si>
  <si>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</si>
  <si>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</si>
  <si>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</si>
  <si>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</si>
  <si>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</si>
  <si>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</si>
  <si>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</si>
  <si>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404-1-110/15-5</t>
  </si>
  <si>
    <t>Tip nabavke</t>
  </si>
  <si>
    <t>Vrsta predmeta</t>
  </si>
  <si>
    <t>Vrsta postupka</t>
  </si>
  <si>
    <t>Delatnost</t>
  </si>
  <si>
    <t>Opis predmeta</t>
  </si>
  <si>
    <t>Citostatici sa B Liste lekova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</si>
  <si>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</si>
  <si>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</si>
  <si>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</si>
  <si>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</si>
  <si>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</si>
  <si>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</si>
  <si>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</si>
  <si>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</si>
  <si>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</si>
  <si>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</si>
  <si>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</si>
  <si>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Najniža ponuđena cena</t>
  </si>
  <si>
    <t>Oblikovana po partijama, centralizovana</t>
  </si>
  <si>
    <t>Otvoreni</t>
  </si>
  <si>
    <t>Dobra</t>
  </si>
  <si>
    <t>Klasičan sektor</t>
  </si>
  <si>
    <t>FARMACEUTSKI OBLIK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</si>
  <si>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</si>
  <si>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</si>
  <si>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</si>
  <si>
    <t>CITOSTATICI SA B LISTE LEKOVA - NOVE CENE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</si>
</sst>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3" fillId="34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6" fillId="0" borderId="0" xfId="0" applyFont="1" applyAlignment="1">
      <alignment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 applyProtection="1">
      <alignment horizontal="center" vertical="center" wrapText="1"/>
      <protection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0" fontId="5" fillId="35" borderId="10" xfId="55" applyFont="1" applyFill="1" applyBorder="1" applyAlignment="1">
      <alignment horizontal="center" vertical="center" wrapText="1"/>
      <protection/>
    </xf>
    <xf numFmtId="49" fontId="5" fillId="35" borderId="10" xfId="55" applyNumberFormat="1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4" fillId="35" borderId="10" xfId="55" applyFont="1" applyFill="1" applyBorder="1" applyAlignment="1">
      <alignment horizontal="center" vertical="center" wrapText="1"/>
      <protection/>
    </xf>
    <xf numFmtId="0" fontId="48" fillId="35" borderId="10" xfId="0" applyFont="1" applyFill="1" applyBorder="1" applyAlignment="1">
      <alignment horizontal="center" vertical="center" wrapText="1"/>
    </xf>
    <xf numFmtId="0" fontId="2" fillId="35" borderId="10" xfId="55" applyFont="1" applyFill="1" applyBorder="1" applyAlignment="1">
      <alignment horizontal="center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49" fontId="47" fillId="35" borderId="10" xfId="0" applyNumberFormat="1" applyFont="1" applyFill="1" applyBorder="1" applyAlignment="1">
      <alignment horizontal="center" vertical="center" wrapText="1"/>
    </xf>
    <xf numFmtId="49" fontId="2" fillId="35" borderId="10" xfId="55" applyNumberFormat="1" applyFont="1" applyFill="1" applyBorder="1" applyAlignment="1">
      <alignment horizontal="center" vertical="center" wrapText="1"/>
      <protection/>
    </xf>
    <xf numFmtId="0" fontId="0" fillId="7" borderId="10" xfId="0" applyFont="1" applyFill="1" applyBorder="1" applyAlignment="1">
      <alignment horizontal="center" vertical="center" wrapText="1"/>
    </xf>
    <xf numFmtId="49" fontId="5" fillId="7" borderId="10" xfId="55" applyNumberFormat="1" applyFont="1" applyFill="1" applyBorder="1" applyAlignment="1">
      <alignment horizontal="center" vertical="center" wrapText="1"/>
      <protection/>
    </xf>
    <xf numFmtId="0" fontId="47" fillId="7" borderId="10" xfId="0" applyFont="1" applyFill="1" applyBorder="1" applyAlignment="1">
      <alignment horizontal="center" vertical="center" wrapText="1"/>
    </xf>
    <xf numFmtId="0" fontId="48" fillId="7" borderId="10" xfId="0" applyFont="1" applyFill="1" applyBorder="1" applyAlignment="1">
      <alignment horizontal="center" vertical="center" wrapText="1"/>
    </xf>
    <xf numFmtId="4" fontId="5" fillId="4" borderId="10" xfId="57" applyNumberFormat="1" applyFont="1" applyFill="1" applyBorder="1" applyAlignment="1">
      <alignment horizontal="center" vertical="center" wrapText="1"/>
      <protection/>
    </xf>
    <xf numFmtId="4" fontId="5" fillId="4" borderId="10" xfId="55" applyNumberFormat="1" applyFont="1" applyFill="1" applyBorder="1" applyAlignment="1">
      <alignment horizontal="center" vertical="center" wrapText="1"/>
      <protection/>
    </xf>
    <xf numFmtId="4" fontId="47" fillId="4" borderId="10" xfId="0" applyNumberFormat="1" applyFont="1" applyFill="1" applyBorder="1" applyAlignment="1">
      <alignment horizontal="center" vertical="center" wrapText="1"/>
    </xf>
    <xf numFmtId="4" fontId="5" fillId="2" borderId="10" xfId="57" applyNumberFormat="1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" fontId="48" fillId="0" borderId="1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4" fontId="44" fillId="0" borderId="16" xfId="0" applyNumberFormat="1" applyFont="1" applyBorder="1" applyAlignment="1">
      <alignment vertical="center" wrapText="1"/>
    </xf>
    <xf numFmtId="4" fontId="44" fillId="0" borderId="14" xfId="0" applyNumberFormat="1" applyFont="1" applyBorder="1" applyAlignment="1">
      <alignment vertical="center" wrapText="1"/>
    </xf>
    <xf numFmtId="4" fontId="44" fillId="0" borderId="17" xfId="0" applyNumberFormat="1" applyFont="1" applyBorder="1" applyAlignment="1">
      <alignment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3" fontId="5" fillId="0" borderId="10" xfId="57" applyNumberFormat="1" applyFont="1" applyFill="1" applyBorder="1" applyAlignment="1">
      <alignment horizontal="center" vertical="center" wrapText="1"/>
      <protection/>
    </xf>
    <xf numFmtId="3" fontId="5" fillId="0" borderId="10" xfId="55" applyNumberFormat="1" applyFont="1" applyFill="1" applyBorder="1" applyAlignment="1">
      <alignment horizontal="center" vertical="center" wrapText="1"/>
      <protection/>
    </xf>
    <xf numFmtId="3" fontId="47" fillId="0" borderId="10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3" fontId="44" fillId="0" borderId="16" xfId="0" applyNumberFormat="1" applyFont="1" applyBorder="1" applyAlignment="1">
      <alignment vertical="center" wrapText="1"/>
    </xf>
    <xf numFmtId="3" fontId="44" fillId="0" borderId="18" xfId="0" applyNumberFormat="1" applyFont="1" applyBorder="1" applyAlignment="1">
      <alignment vertical="center" wrapText="1"/>
    </xf>
    <xf numFmtId="3" fontId="44" fillId="0" borderId="17" xfId="0" applyNumberFormat="1" applyFont="1" applyBorder="1" applyAlignment="1">
      <alignment vertical="center" wrapText="1"/>
    </xf>
    <xf numFmtId="0" fontId="51" fillId="0" borderId="19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center" vertical="center" wrapText="1"/>
    </xf>
    <xf numFmtId="4" fontId="47" fillId="4" borderId="20" xfId="0" applyNumberFormat="1" applyFont="1" applyFill="1" applyBorder="1" applyAlignment="1">
      <alignment horizontal="center" vertical="center" wrapText="1"/>
    </xf>
    <xf numFmtId="4" fontId="47" fillId="4" borderId="12" xfId="0" applyNumberFormat="1" applyFont="1" applyFill="1" applyBorder="1" applyAlignment="1">
      <alignment horizontal="center" vertical="center" wrapText="1"/>
    </xf>
    <xf numFmtId="3" fontId="47" fillId="0" borderId="20" xfId="0" applyNumberFormat="1" applyFont="1" applyFill="1" applyBorder="1" applyAlignment="1">
      <alignment horizontal="center" vertical="center" wrapText="1"/>
    </xf>
    <xf numFmtId="3" fontId="47" fillId="0" borderId="12" xfId="0" applyNumberFormat="1" applyFont="1" applyFill="1" applyBorder="1" applyAlignment="1">
      <alignment horizontal="center" vertical="center" wrapText="1"/>
    </xf>
    <xf numFmtId="4" fontId="5" fillId="4" borderId="20" xfId="57" applyNumberFormat="1" applyFont="1" applyFill="1" applyBorder="1" applyAlignment="1">
      <alignment horizontal="center" vertical="center" wrapText="1"/>
      <protection/>
    </xf>
    <xf numFmtId="4" fontId="5" fillId="4" borderId="12" xfId="57" applyNumberFormat="1" applyFont="1" applyFill="1" applyBorder="1" applyAlignment="1">
      <alignment horizontal="center" vertical="center" wrapText="1"/>
      <protection/>
    </xf>
    <xf numFmtId="4" fontId="5" fillId="2" borderId="20" xfId="57" applyNumberFormat="1" applyFont="1" applyFill="1" applyBorder="1" applyAlignment="1">
      <alignment horizontal="center" vertical="center" wrapText="1"/>
      <protection/>
    </xf>
    <xf numFmtId="4" fontId="5" fillId="2" borderId="12" xfId="57" applyNumberFormat="1" applyFont="1" applyFill="1" applyBorder="1" applyAlignment="1">
      <alignment horizontal="center" vertical="center" wrapText="1"/>
      <protection/>
    </xf>
    <xf numFmtId="4" fontId="44" fillId="36" borderId="16" xfId="0" applyNumberFormat="1" applyFont="1" applyFill="1" applyBorder="1" applyAlignment="1">
      <alignment horizontal="center" vertical="center" wrapText="1"/>
    </xf>
    <xf numFmtId="4" fontId="44" fillId="36" borderId="21" xfId="0" applyNumberFormat="1" applyFont="1" applyFill="1" applyBorder="1" applyAlignment="1">
      <alignment horizontal="center" vertical="center" wrapText="1"/>
    </xf>
    <xf numFmtId="4" fontId="44" fillId="36" borderId="22" xfId="0" applyNumberFormat="1" applyFont="1" applyFill="1" applyBorder="1" applyAlignment="1">
      <alignment horizontal="center" vertical="center" wrapText="1"/>
    </xf>
    <xf numFmtId="4" fontId="47" fillId="4" borderId="23" xfId="0" applyNumberFormat="1" applyFont="1" applyFill="1" applyBorder="1" applyAlignment="1">
      <alignment horizontal="center" vertical="center" wrapText="1"/>
    </xf>
    <xf numFmtId="3" fontId="47" fillId="0" borderId="23" xfId="0" applyNumberFormat="1" applyFont="1" applyFill="1" applyBorder="1" applyAlignment="1">
      <alignment horizontal="center" vertical="center" wrapText="1"/>
    </xf>
    <xf numFmtId="4" fontId="5" fillId="4" borderId="23" xfId="57" applyNumberFormat="1" applyFont="1" applyFill="1" applyBorder="1" applyAlignment="1">
      <alignment horizontal="center" vertical="center" wrapText="1"/>
      <protection/>
    </xf>
    <xf numFmtId="4" fontId="5" fillId="2" borderId="23" xfId="57" applyNumberFormat="1" applyFont="1" applyFill="1" applyBorder="1" applyAlignment="1">
      <alignment horizontal="center" vertical="center" wrapText="1"/>
      <protection/>
    </xf>
    <xf numFmtId="4" fontId="5" fillId="4" borderId="20" xfId="55" applyNumberFormat="1" applyFont="1" applyFill="1" applyBorder="1" applyAlignment="1">
      <alignment horizontal="center" vertical="center" wrapText="1"/>
      <protection/>
    </xf>
    <xf numFmtId="4" fontId="5" fillId="4" borderId="12" xfId="55" applyNumberFormat="1" applyFont="1" applyFill="1" applyBorder="1" applyAlignment="1">
      <alignment horizontal="center" vertical="center" wrapText="1"/>
      <protection/>
    </xf>
    <xf numFmtId="3" fontId="5" fillId="0" borderId="20" xfId="55" applyNumberFormat="1" applyFont="1" applyFill="1" applyBorder="1" applyAlignment="1">
      <alignment horizontal="center" vertical="center" wrapText="1"/>
      <protection/>
    </xf>
    <xf numFmtId="3" fontId="5" fillId="0" borderId="12" xfId="55" applyNumberFormat="1" applyFont="1" applyFill="1" applyBorder="1" applyAlignment="1">
      <alignment horizontal="center" vertical="center" wrapText="1"/>
      <protection/>
    </xf>
    <xf numFmtId="0" fontId="8" fillId="35" borderId="2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" fontId="5" fillId="4" borderId="23" xfId="55" applyNumberFormat="1" applyFont="1" applyFill="1" applyBorder="1" applyAlignment="1">
      <alignment horizontal="center" vertical="center" wrapText="1"/>
      <protection/>
    </xf>
    <xf numFmtId="3" fontId="5" fillId="0" borderId="23" xfId="55" applyNumberFormat="1" applyFont="1" applyFill="1" applyBorder="1" applyAlignment="1">
      <alignment horizontal="center" vertical="center" wrapText="1"/>
      <protection/>
    </xf>
    <xf numFmtId="0" fontId="51" fillId="0" borderId="19" xfId="0" applyFont="1" applyBorder="1" applyAlignment="1">
      <alignment horizontal="center"/>
    </xf>
    <xf numFmtId="4" fontId="29" fillId="2" borderId="12" xfId="57" applyNumberFormat="1" applyFont="1" applyFill="1" applyBorder="1" applyAlignment="1">
      <alignment horizontal="center" vertical="center" wrapText="1"/>
      <protection/>
    </xf>
    <xf numFmtId="4" fontId="29" fillId="2" borderId="10" xfId="57" applyNumberFormat="1" applyFont="1" applyFill="1" applyBorder="1" applyAlignment="1">
      <alignment horizontal="center" vertical="center" wrapText="1"/>
      <protection/>
    </xf>
    <xf numFmtId="4" fontId="29" fillId="2" borderId="10" xfId="55" applyNumberFormat="1" applyFont="1" applyFill="1" applyBorder="1" applyAlignment="1">
      <alignment horizontal="center" vertical="center" wrapText="1"/>
      <protection/>
    </xf>
    <xf numFmtId="4" fontId="29" fillId="2" borderId="20" xfId="55" applyNumberFormat="1" applyFont="1" applyFill="1" applyBorder="1" applyAlignment="1">
      <alignment horizontal="center" vertical="center" wrapText="1"/>
      <protection/>
    </xf>
    <xf numFmtId="4" fontId="29" fillId="2" borderId="23" xfId="55" applyNumberFormat="1" applyFont="1" applyFill="1" applyBorder="1" applyAlignment="1">
      <alignment horizontal="center" vertical="center" wrapText="1"/>
      <protection/>
    </xf>
    <xf numFmtId="4" fontId="29" fillId="2" borderId="12" xfId="55" applyNumberFormat="1" applyFont="1" applyFill="1" applyBorder="1" applyAlignment="1">
      <alignment horizontal="center" vertical="center" wrapText="1"/>
      <protection/>
    </xf>
    <xf numFmtId="4" fontId="49" fillId="2" borderId="10" xfId="0" applyNumberFormat="1" applyFont="1" applyFill="1" applyBorder="1" applyAlignment="1">
      <alignment horizontal="center" vertical="center" wrapText="1"/>
    </xf>
    <xf numFmtId="4" fontId="49" fillId="2" borderId="20" xfId="0" applyNumberFormat="1" applyFont="1" applyFill="1" applyBorder="1" applyAlignment="1">
      <alignment horizontal="center" vertical="center" wrapText="1"/>
    </xf>
    <xf numFmtId="4" fontId="49" fillId="2" borderId="12" xfId="0" applyNumberFormat="1" applyFont="1" applyFill="1" applyBorder="1" applyAlignment="1">
      <alignment horizontal="center" vertical="center" wrapText="1"/>
    </xf>
    <xf numFmtId="4" fontId="49" fillId="2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C1">
      <pane ySplit="2" topLeftCell="A3" activePane="bottomLeft" state="frozen"/>
      <selection pane="topLeft" activeCell="A1" sqref="A1"/>
      <selection pane="bottomLeft" activeCell="C1" sqref="C1:Q1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3" width="21.57421875" style="0" customWidth="1"/>
    <col min="4" max="5" width="21.421875" style="0" customWidth="1"/>
    <col min="6" max="6" width="17.7109375" style="0" customWidth="1"/>
    <col min="7" max="7" width="20.57421875" style="0" customWidth="1"/>
    <col min="8" max="8" width="12.28125" style="0" customWidth="1"/>
    <col min="9" max="9" width="15.57421875" style="0" customWidth="1"/>
    <col min="10" max="10" width="17.140625" style="0" customWidth="1"/>
    <col min="11" max="11" width="15.28125" style="0" customWidth="1"/>
    <col min="12" max="12" width="19.00390625" style="0" customWidth="1"/>
    <col min="13" max="13" width="23.140625" style="0" customWidth="1"/>
    <col min="14" max="14" width="20.8515625" style="0" customWidth="1"/>
    <col min="15" max="15" width="15.00390625" style="0" customWidth="1"/>
  </cols>
  <sheetData>
    <row r="1" spans="3:17" ht="26.25">
      <c r="C1" s="84" t="s">
        <v>284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5" ht="38.25">
      <c r="A2" s="55"/>
      <c r="B2" s="55"/>
      <c r="C2" s="2" t="s">
        <v>18</v>
      </c>
      <c r="D2" s="2" t="s">
        <v>17</v>
      </c>
      <c r="E2" s="13" t="s">
        <v>19</v>
      </c>
      <c r="F2" s="13" t="s">
        <v>280</v>
      </c>
      <c r="G2" s="13" t="s">
        <v>20</v>
      </c>
      <c r="H2" s="13" t="s">
        <v>16</v>
      </c>
      <c r="I2" s="16" t="s">
        <v>249</v>
      </c>
      <c r="J2" s="16" t="s">
        <v>253</v>
      </c>
      <c r="K2" s="13" t="s">
        <v>250</v>
      </c>
      <c r="L2" s="13" t="s">
        <v>252</v>
      </c>
      <c r="M2" s="13" t="s">
        <v>254</v>
      </c>
      <c r="N2" s="3" t="s">
        <v>14</v>
      </c>
      <c r="O2" s="3" t="s">
        <v>251</v>
      </c>
    </row>
    <row r="3" spans="1:15" ht="24">
      <c r="A3" s="31">
        <v>1</v>
      </c>
      <c r="B3" s="17" t="s">
        <v>148</v>
      </c>
      <c r="C3" s="18" t="s">
        <v>143</v>
      </c>
      <c r="D3" s="19" t="s">
        <v>144</v>
      </c>
      <c r="E3" s="19" t="s">
        <v>145</v>
      </c>
      <c r="F3" s="19" t="s">
        <v>4</v>
      </c>
      <c r="G3" s="20" t="s">
        <v>219</v>
      </c>
      <c r="H3" s="21" t="s">
        <v>33</v>
      </c>
      <c r="I3" s="35">
        <v>370.3</v>
      </c>
      <c r="J3" s="85">
        <v>379.77</v>
      </c>
      <c r="K3" s="48"/>
      <c r="L3" s="35">
        <f>I3*K3</f>
        <v>0</v>
      </c>
      <c r="M3" s="38">
        <f>J3*K3</f>
        <v>0</v>
      </c>
      <c r="N3" s="19" t="s">
        <v>147</v>
      </c>
      <c r="O3" s="1">
        <v>1</v>
      </c>
    </row>
    <row r="4" spans="1:15" ht="24">
      <c r="A4" s="31">
        <v>1</v>
      </c>
      <c r="B4" s="17" t="s">
        <v>148</v>
      </c>
      <c r="C4" s="18" t="s">
        <v>146</v>
      </c>
      <c r="D4" s="19" t="s">
        <v>144</v>
      </c>
      <c r="E4" s="19" t="s">
        <v>145</v>
      </c>
      <c r="F4" s="19" t="s">
        <v>4</v>
      </c>
      <c r="G4" s="20" t="s">
        <v>220</v>
      </c>
      <c r="H4" s="21" t="s">
        <v>33</v>
      </c>
      <c r="I4" s="35">
        <v>694.9</v>
      </c>
      <c r="J4" s="86">
        <v>712.75</v>
      </c>
      <c r="K4" s="48"/>
      <c r="L4" s="35">
        <f aca="true" t="shared" si="0" ref="L4:L67">I4*K4</f>
        <v>0</v>
      </c>
      <c r="M4" s="38">
        <f aca="true" t="shared" si="1" ref="M4:M67">J4*K4</f>
        <v>0</v>
      </c>
      <c r="N4" s="19" t="s">
        <v>147</v>
      </c>
      <c r="O4" s="1">
        <v>1</v>
      </c>
    </row>
    <row r="5" spans="1:15" ht="24">
      <c r="A5" s="31" t="s">
        <v>149</v>
      </c>
      <c r="B5" s="17" t="s">
        <v>150</v>
      </c>
      <c r="C5" s="18" t="s">
        <v>151</v>
      </c>
      <c r="D5" s="19" t="s">
        <v>152</v>
      </c>
      <c r="E5" s="19" t="s">
        <v>145</v>
      </c>
      <c r="F5" s="19" t="s">
        <v>4</v>
      </c>
      <c r="G5" s="20" t="s">
        <v>221</v>
      </c>
      <c r="H5" s="21" t="s">
        <v>33</v>
      </c>
      <c r="I5" s="35">
        <v>2157.1</v>
      </c>
      <c r="J5" s="86">
        <v>2212.53</v>
      </c>
      <c r="K5" s="48"/>
      <c r="L5" s="35">
        <f t="shared" si="0"/>
        <v>0</v>
      </c>
      <c r="M5" s="38">
        <f t="shared" si="1"/>
        <v>0</v>
      </c>
      <c r="N5" s="19" t="s">
        <v>147</v>
      </c>
      <c r="O5" s="1">
        <v>1</v>
      </c>
    </row>
    <row r="6" spans="1:15" ht="24">
      <c r="A6" s="32" t="s">
        <v>35</v>
      </c>
      <c r="B6" s="22" t="s">
        <v>36</v>
      </c>
      <c r="C6" s="23" t="s">
        <v>37</v>
      </c>
      <c r="D6" s="24" t="s">
        <v>38</v>
      </c>
      <c r="E6" s="24" t="s">
        <v>39</v>
      </c>
      <c r="F6" s="25" t="s">
        <v>26</v>
      </c>
      <c r="G6" s="24" t="s">
        <v>2</v>
      </c>
      <c r="H6" s="24" t="s">
        <v>33</v>
      </c>
      <c r="I6" s="36">
        <v>338.7</v>
      </c>
      <c r="J6" s="87">
        <v>348.65</v>
      </c>
      <c r="K6" s="49"/>
      <c r="L6" s="35">
        <f t="shared" si="0"/>
        <v>0</v>
      </c>
      <c r="M6" s="38">
        <f t="shared" si="1"/>
        <v>0</v>
      </c>
      <c r="N6" s="57" t="s">
        <v>13</v>
      </c>
      <c r="O6" s="9">
        <v>2</v>
      </c>
    </row>
    <row r="7" spans="1:15" ht="25.5">
      <c r="A7" s="32" t="s">
        <v>40</v>
      </c>
      <c r="B7" s="22" t="s">
        <v>41</v>
      </c>
      <c r="C7" s="23" t="s">
        <v>42</v>
      </c>
      <c r="D7" s="24" t="s">
        <v>38</v>
      </c>
      <c r="E7" s="24" t="s">
        <v>39</v>
      </c>
      <c r="F7" s="25" t="s">
        <v>26</v>
      </c>
      <c r="G7" s="24" t="s">
        <v>3</v>
      </c>
      <c r="H7" s="24" t="s">
        <v>33</v>
      </c>
      <c r="I7" s="36">
        <v>2373.7999999999997</v>
      </c>
      <c r="J7" s="87">
        <v>2441.07</v>
      </c>
      <c r="K7" s="49"/>
      <c r="L7" s="35">
        <f t="shared" si="0"/>
        <v>0</v>
      </c>
      <c r="M7" s="38">
        <f t="shared" si="1"/>
        <v>0</v>
      </c>
      <c r="N7" s="57" t="s">
        <v>13</v>
      </c>
      <c r="O7" s="9">
        <v>2</v>
      </c>
    </row>
    <row r="8" spans="1:15" ht="48">
      <c r="A8" s="32" t="s">
        <v>21</v>
      </c>
      <c r="B8" s="22" t="s">
        <v>22</v>
      </c>
      <c r="C8" s="23" t="s">
        <v>23</v>
      </c>
      <c r="D8" s="24" t="s">
        <v>24</v>
      </c>
      <c r="E8" s="24" t="s">
        <v>25</v>
      </c>
      <c r="F8" s="24" t="s">
        <v>26</v>
      </c>
      <c r="G8" s="26" t="s">
        <v>27</v>
      </c>
      <c r="H8" s="24" t="s">
        <v>0</v>
      </c>
      <c r="I8" s="36">
        <v>66.44</v>
      </c>
      <c r="J8" s="87">
        <v>83.14</v>
      </c>
      <c r="K8" s="49"/>
      <c r="L8" s="35">
        <f t="shared" si="0"/>
        <v>0</v>
      </c>
      <c r="M8" s="38">
        <f t="shared" si="1"/>
        <v>0</v>
      </c>
      <c r="N8" s="57" t="s">
        <v>218</v>
      </c>
      <c r="O8" s="9">
        <v>1</v>
      </c>
    </row>
    <row r="9" spans="1:15" ht="36">
      <c r="A9" s="32" t="s">
        <v>175</v>
      </c>
      <c r="B9" s="22" t="s">
        <v>174</v>
      </c>
      <c r="C9" s="23" t="s">
        <v>164</v>
      </c>
      <c r="D9" s="24" t="s">
        <v>168</v>
      </c>
      <c r="E9" s="24" t="s">
        <v>170</v>
      </c>
      <c r="F9" s="24" t="s">
        <v>224</v>
      </c>
      <c r="G9" s="20" t="s">
        <v>222</v>
      </c>
      <c r="H9" s="24" t="s">
        <v>33</v>
      </c>
      <c r="I9" s="73">
        <v>1012.8</v>
      </c>
      <c r="J9" s="88">
        <v>963.42</v>
      </c>
      <c r="K9" s="75"/>
      <c r="L9" s="62">
        <f t="shared" si="0"/>
        <v>0</v>
      </c>
      <c r="M9" s="64">
        <f t="shared" si="1"/>
        <v>0</v>
      </c>
      <c r="N9" s="57" t="s">
        <v>173</v>
      </c>
      <c r="O9" s="79">
        <v>3</v>
      </c>
    </row>
    <row r="10" spans="1:15" ht="36">
      <c r="A10" s="32" t="s">
        <v>175</v>
      </c>
      <c r="B10" s="22" t="s">
        <v>174</v>
      </c>
      <c r="C10" s="23" t="s">
        <v>172</v>
      </c>
      <c r="D10" s="24" t="s">
        <v>166</v>
      </c>
      <c r="E10" s="24" t="s">
        <v>171</v>
      </c>
      <c r="F10" s="24" t="s">
        <v>225</v>
      </c>
      <c r="G10" s="26" t="s">
        <v>223</v>
      </c>
      <c r="H10" s="24" t="s">
        <v>33</v>
      </c>
      <c r="I10" s="82"/>
      <c r="J10" s="89"/>
      <c r="K10" s="83"/>
      <c r="L10" s="71"/>
      <c r="M10" s="72"/>
      <c r="N10" s="57" t="s">
        <v>173</v>
      </c>
      <c r="O10" s="81"/>
    </row>
    <row r="11" spans="1:15" ht="36">
      <c r="A11" s="32" t="s">
        <v>175</v>
      </c>
      <c r="B11" s="22" t="s">
        <v>174</v>
      </c>
      <c r="C11" s="23" t="s">
        <v>165</v>
      </c>
      <c r="D11" s="24" t="s">
        <v>167</v>
      </c>
      <c r="E11" s="24" t="s">
        <v>169</v>
      </c>
      <c r="F11" s="24" t="s">
        <v>225</v>
      </c>
      <c r="G11" s="26" t="s">
        <v>2</v>
      </c>
      <c r="H11" s="24" t="s">
        <v>33</v>
      </c>
      <c r="I11" s="74"/>
      <c r="J11" s="90"/>
      <c r="K11" s="76"/>
      <c r="L11" s="63"/>
      <c r="M11" s="65"/>
      <c r="N11" s="57" t="s">
        <v>173</v>
      </c>
      <c r="O11" s="80"/>
    </row>
    <row r="12" spans="1:15" ht="24">
      <c r="A12" s="32" t="s">
        <v>182</v>
      </c>
      <c r="B12" s="22" t="s">
        <v>181</v>
      </c>
      <c r="C12" s="23" t="s">
        <v>176</v>
      </c>
      <c r="D12" s="24" t="s">
        <v>226</v>
      </c>
      <c r="E12" s="24" t="s">
        <v>177</v>
      </c>
      <c r="F12" s="24" t="s">
        <v>178</v>
      </c>
      <c r="G12" s="26" t="s">
        <v>227</v>
      </c>
      <c r="H12" s="24" t="s">
        <v>33</v>
      </c>
      <c r="I12" s="36">
        <v>232.96</v>
      </c>
      <c r="J12" s="87">
        <v>218.42</v>
      </c>
      <c r="K12" s="49"/>
      <c r="L12" s="35">
        <f t="shared" si="0"/>
        <v>0</v>
      </c>
      <c r="M12" s="38">
        <f t="shared" si="1"/>
        <v>0</v>
      </c>
      <c r="N12" s="57" t="s">
        <v>173</v>
      </c>
      <c r="O12" s="9">
        <v>3</v>
      </c>
    </row>
    <row r="13" spans="1:15" ht="24">
      <c r="A13" s="32" t="s">
        <v>182</v>
      </c>
      <c r="B13" s="22" t="s">
        <v>181</v>
      </c>
      <c r="C13" s="23" t="s">
        <v>179</v>
      </c>
      <c r="D13" s="24" t="s">
        <v>228</v>
      </c>
      <c r="E13" s="24" t="s">
        <v>177</v>
      </c>
      <c r="F13" s="24" t="s">
        <v>178</v>
      </c>
      <c r="G13" s="26" t="s">
        <v>229</v>
      </c>
      <c r="H13" s="24" t="s">
        <v>33</v>
      </c>
      <c r="I13" s="36">
        <v>1136.4199999999998</v>
      </c>
      <c r="J13" s="87">
        <v>1020.11</v>
      </c>
      <c r="K13" s="49"/>
      <c r="L13" s="35">
        <f t="shared" si="0"/>
        <v>0</v>
      </c>
      <c r="M13" s="38">
        <f t="shared" si="1"/>
        <v>0</v>
      </c>
      <c r="N13" s="57" t="s">
        <v>173</v>
      </c>
      <c r="O13" s="9">
        <v>3</v>
      </c>
    </row>
    <row r="14" spans="1:15" ht="24">
      <c r="A14" s="32" t="s">
        <v>182</v>
      </c>
      <c r="B14" s="22" t="s">
        <v>181</v>
      </c>
      <c r="C14" s="23" t="s">
        <v>180</v>
      </c>
      <c r="D14" s="24" t="s">
        <v>228</v>
      </c>
      <c r="E14" s="24" t="s">
        <v>177</v>
      </c>
      <c r="F14" s="24" t="s">
        <v>178</v>
      </c>
      <c r="G14" s="26" t="s">
        <v>230</v>
      </c>
      <c r="H14" s="24" t="s">
        <v>33</v>
      </c>
      <c r="I14" s="36">
        <v>2022.83</v>
      </c>
      <c r="J14" s="87">
        <v>1812.99</v>
      </c>
      <c r="K14" s="49"/>
      <c r="L14" s="35">
        <f t="shared" si="0"/>
        <v>0</v>
      </c>
      <c r="M14" s="38">
        <f t="shared" si="1"/>
        <v>0</v>
      </c>
      <c r="N14" s="57" t="s">
        <v>173</v>
      </c>
      <c r="O14" s="9">
        <v>3</v>
      </c>
    </row>
    <row r="15" spans="1:15" ht="60">
      <c r="A15" s="32" t="s">
        <v>183</v>
      </c>
      <c r="B15" s="22" t="s">
        <v>154</v>
      </c>
      <c r="C15" s="23" t="s">
        <v>184</v>
      </c>
      <c r="D15" s="24" t="s">
        <v>248</v>
      </c>
      <c r="E15" s="24" t="s">
        <v>185</v>
      </c>
      <c r="F15" s="24" t="s">
        <v>26</v>
      </c>
      <c r="G15" s="26" t="s">
        <v>231</v>
      </c>
      <c r="H15" s="24" t="s">
        <v>0</v>
      </c>
      <c r="I15" s="36">
        <v>0.37</v>
      </c>
      <c r="J15" s="87">
        <v>0.53</v>
      </c>
      <c r="K15" s="49"/>
      <c r="L15" s="35">
        <f t="shared" si="0"/>
        <v>0</v>
      </c>
      <c r="M15" s="38">
        <f t="shared" si="1"/>
        <v>0</v>
      </c>
      <c r="N15" s="57" t="s">
        <v>173</v>
      </c>
      <c r="O15" s="9">
        <v>3</v>
      </c>
    </row>
    <row r="16" spans="1:15" ht="48">
      <c r="A16" s="32" t="s">
        <v>153</v>
      </c>
      <c r="B16" s="22" t="s">
        <v>154</v>
      </c>
      <c r="C16" s="23" t="s">
        <v>155</v>
      </c>
      <c r="D16" s="24" t="s">
        <v>156</v>
      </c>
      <c r="E16" s="24" t="s">
        <v>157</v>
      </c>
      <c r="F16" s="24" t="s">
        <v>158</v>
      </c>
      <c r="G16" s="26" t="s">
        <v>232</v>
      </c>
      <c r="H16" s="24" t="s">
        <v>33</v>
      </c>
      <c r="I16" s="36">
        <v>1377.3</v>
      </c>
      <c r="J16" s="87">
        <v>1377.3</v>
      </c>
      <c r="K16" s="49"/>
      <c r="L16" s="35">
        <f t="shared" si="0"/>
        <v>0</v>
      </c>
      <c r="M16" s="38">
        <f t="shared" si="1"/>
        <v>0</v>
      </c>
      <c r="N16" s="19" t="s">
        <v>147</v>
      </c>
      <c r="O16" s="1">
        <v>1</v>
      </c>
    </row>
    <row r="17" spans="1:15" ht="24">
      <c r="A17" s="32" t="s">
        <v>57</v>
      </c>
      <c r="B17" s="22" t="s">
        <v>44</v>
      </c>
      <c r="C17" s="23" t="s">
        <v>48</v>
      </c>
      <c r="D17" s="24" t="s">
        <v>52</v>
      </c>
      <c r="E17" s="24" t="s">
        <v>56</v>
      </c>
      <c r="F17" s="24" t="s">
        <v>5</v>
      </c>
      <c r="G17" s="24" t="s">
        <v>6</v>
      </c>
      <c r="H17" s="24" t="s">
        <v>33</v>
      </c>
      <c r="I17" s="73">
        <v>365.75</v>
      </c>
      <c r="J17" s="88">
        <v>339.81</v>
      </c>
      <c r="K17" s="75"/>
      <c r="L17" s="62">
        <f t="shared" si="0"/>
        <v>0</v>
      </c>
      <c r="M17" s="64">
        <f t="shared" si="1"/>
        <v>0</v>
      </c>
      <c r="N17" s="57" t="s">
        <v>13</v>
      </c>
      <c r="O17" s="79">
        <v>3</v>
      </c>
    </row>
    <row r="18" spans="1:15" ht="24">
      <c r="A18" s="32" t="s">
        <v>57</v>
      </c>
      <c r="B18" s="22" t="s">
        <v>44</v>
      </c>
      <c r="C18" s="23" t="s">
        <v>46</v>
      </c>
      <c r="D18" s="24" t="s">
        <v>50</v>
      </c>
      <c r="E18" s="24" t="s">
        <v>53</v>
      </c>
      <c r="F18" s="24" t="s">
        <v>5</v>
      </c>
      <c r="G18" s="24" t="s">
        <v>6</v>
      </c>
      <c r="H18" s="24" t="s">
        <v>33</v>
      </c>
      <c r="I18" s="82"/>
      <c r="J18" s="89"/>
      <c r="K18" s="83"/>
      <c r="L18" s="71"/>
      <c r="M18" s="72"/>
      <c r="N18" s="57" t="s">
        <v>13</v>
      </c>
      <c r="O18" s="81"/>
    </row>
    <row r="19" spans="1:15" ht="12.75">
      <c r="A19" s="32" t="s">
        <v>57</v>
      </c>
      <c r="B19" s="22" t="s">
        <v>44</v>
      </c>
      <c r="C19" s="23" t="s">
        <v>47</v>
      </c>
      <c r="D19" s="24" t="s">
        <v>50</v>
      </c>
      <c r="E19" s="24" t="s">
        <v>54</v>
      </c>
      <c r="F19" s="24" t="s">
        <v>5</v>
      </c>
      <c r="G19" s="24" t="s">
        <v>6</v>
      </c>
      <c r="H19" s="24" t="s">
        <v>33</v>
      </c>
      <c r="I19" s="82"/>
      <c r="J19" s="89"/>
      <c r="K19" s="83"/>
      <c r="L19" s="71"/>
      <c r="M19" s="72"/>
      <c r="N19" s="57" t="s">
        <v>13</v>
      </c>
      <c r="O19" s="81"/>
    </row>
    <row r="20" spans="1:15" ht="24">
      <c r="A20" s="32" t="s">
        <v>57</v>
      </c>
      <c r="B20" s="22" t="s">
        <v>44</v>
      </c>
      <c r="C20" s="23" t="s">
        <v>49</v>
      </c>
      <c r="D20" s="24" t="s">
        <v>51</v>
      </c>
      <c r="E20" s="24" t="s">
        <v>55</v>
      </c>
      <c r="F20" s="24" t="s">
        <v>8</v>
      </c>
      <c r="G20" s="24" t="s">
        <v>6</v>
      </c>
      <c r="H20" s="24" t="s">
        <v>33</v>
      </c>
      <c r="I20" s="74"/>
      <c r="J20" s="90"/>
      <c r="K20" s="76"/>
      <c r="L20" s="63"/>
      <c r="M20" s="65"/>
      <c r="N20" s="57" t="s">
        <v>13</v>
      </c>
      <c r="O20" s="80"/>
    </row>
    <row r="21" spans="1:15" ht="24">
      <c r="A21" s="32" t="s">
        <v>57</v>
      </c>
      <c r="B21" s="22" t="s">
        <v>44</v>
      </c>
      <c r="C21" s="23" t="s">
        <v>58</v>
      </c>
      <c r="D21" s="24" t="s">
        <v>52</v>
      </c>
      <c r="E21" s="24" t="s">
        <v>56</v>
      </c>
      <c r="F21" s="24" t="s">
        <v>5</v>
      </c>
      <c r="G21" s="26" t="s">
        <v>45</v>
      </c>
      <c r="H21" s="24" t="s">
        <v>33</v>
      </c>
      <c r="I21" s="73">
        <v>1218.0200000000002</v>
      </c>
      <c r="J21" s="88">
        <v>1074.74</v>
      </c>
      <c r="K21" s="75"/>
      <c r="L21" s="62">
        <f t="shared" si="0"/>
        <v>0</v>
      </c>
      <c r="M21" s="64">
        <f t="shared" si="1"/>
        <v>0</v>
      </c>
      <c r="N21" s="57" t="s">
        <v>13</v>
      </c>
      <c r="O21" s="9">
        <v>3</v>
      </c>
    </row>
    <row r="22" spans="1:15" ht="24">
      <c r="A22" s="32" t="s">
        <v>57</v>
      </c>
      <c r="B22" s="22" t="s">
        <v>44</v>
      </c>
      <c r="C22" s="23" t="s">
        <v>59</v>
      </c>
      <c r="D22" s="24" t="s">
        <v>50</v>
      </c>
      <c r="E22" s="24" t="s">
        <v>53</v>
      </c>
      <c r="F22" s="24" t="s">
        <v>5</v>
      </c>
      <c r="G22" s="26" t="s">
        <v>45</v>
      </c>
      <c r="H22" s="24" t="s">
        <v>33</v>
      </c>
      <c r="I22" s="82"/>
      <c r="J22" s="89"/>
      <c r="K22" s="83"/>
      <c r="L22" s="71"/>
      <c r="M22" s="72"/>
      <c r="N22" s="57" t="s">
        <v>13</v>
      </c>
      <c r="O22" s="9">
        <v>3</v>
      </c>
    </row>
    <row r="23" spans="1:15" ht="12.75">
      <c r="A23" s="32" t="s">
        <v>57</v>
      </c>
      <c r="B23" s="22" t="s">
        <v>44</v>
      </c>
      <c r="C23" s="23" t="s">
        <v>60</v>
      </c>
      <c r="D23" s="24" t="s">
        <v>50</v>
      </c>
      <c r="E23" s="24" t="s">
        <v>54</v>
      </c>
      <c r="F23" s="24" t="s">
        <v>5</v>
      </c>
      <c r="G23" s="26" t="s">
        <v>45</v>
      </c>
      <c r="H23" s="24" t="s">
        <v>33</v>
      </c>
      <c r="I23" s="82"/>
      <c r="J23" s="89"/>
      <c r="K23" s="83"/>
      <c r="L23" s="71"/>
      <c r="M23" s="72"/>
      <c r="N23" s="57" t="s">
        <v>13</v>
      </c>
      <c r="O23" s="9">
        <v>3</v>
      </c>
    </row>
    <row r="24" spans="1:15" ht="24">
      <c r="A24" s="32" t="s">
        <v>57</v>
      </c>
      <c r="B24" s="22" t="s">
        <v>44</v>
      </c>
      <c r="C24" s="23" t="s">
        <v>61</v>
      </c>
      <c r="D24" s="24" t="s">
        <v>51</v>
      </c>
      <c r="E24" s="24" t="s">
        <v>55</v>
      </c>
      <c r="F24" s="24" t="s">
        <v>8</v>
      </c>
      <c r="G24" s="26" t="s">
        <v>45</v>
      </c>
      <c r="H24" s="24" t="s">
        <v>33</v>
      </c>
      <c r="I24" s="74"/>
      <c r="J24" s="90"/>
      <c r="K24" s="76"/>
      <c r="L24" s="63"/>
      <c r="M24" s="65"/>
      <c r="N24" s="57" t="s">
        <v>13</v>
      </c>
      <c r="O24" s="9">
        <v>3</v>
      </c>
    </row>
    <row r="25" spans="1:15" ht="36">
      <c r="A25" s="32" t="s">
        <v>62</v>
      </c>
      <c r="B25" s="22" t="s">
        <v>63</v>
      </c>
      <c r="C25" s="23" t="s">
        <v>64</v>
      </c>
      <c r="D25" s="24" t="s">
        <v>65</v>
      </c>
      <c r="E25" s="24" t="s">
        <v>66</v>
      </c>
      <c r="F25" s="24" t="s">
        <v>67</v>
      </c>
      <c r="G25" s="24" t="s">
        <v>10</v>
      </c>
      <c r="H25" s="24" t="s">
        <v>33</v>
      </c>
      <c r="I25" s="36">
        <v>381.20000000000005</v>
      </c>
      <c r="J25" s="87">
        <v>349.16</v>
      </c>
      <c r="K25" s="49"/>
      <c r="L25" s="35">
        <f t="shared" si="0"/>
        <v>0</v>
      </c>
      <c r="M25" s="38">
        <f t="shared" si="1"/>
        <v>0</v>
      </c>
      <c r="N25" s="57" t="s">
        <v>13</v>
      </c>
      <c r="O25" s="9">
        <v>3</v>
      </c>
    </row>
    <row r="26" spans="1:15" ht="36">
      <c r="A26" s="32" t="s">
        <v>193</v>
      </c>
      <c r="B26" s="22" t="s">
        <v>192</v>
      </c>
      <c r="C26" s="23" t="s">
        <v>187</v>
      </c>
      <c r="D26" s="24" t="s">
        <v>189</v>
      </c>
      <c r="E26" s="24" t="s">
        <v>233</v>
      </c>
      <c r="F26" s="24" t="s">
        <v>97</v>
      </c>
      <c r="G26" s="24" t="s">
        <v>9</v>
      </c>
      <c r="H26" s="24" t="s">
        <v>33</v>
      </c>
      <c r="I26" s="73">
        <v>737.86</v>
      </c>
      <c r="J26" s="88">
        <v>776.95</v>
      </c>
      <c r="K26" s="75"/>
      <c r="L26" s="62">
        <f t="shared" si="0"/>
        <v>0</v>
      </c>
      <c r="M26" s="64">
        <f t="shared" si="1"/>
        <v>0</v>
      </c>
      <c r="N26" s="57" t="s">
        <v>173</v>
      </c>
      <c r="O26" s="9">
        <v>3</v>
      </c>
    </row>
    <row r="27" spans="1:15" ht="24">
      <c r="A27" s="32" t="s">
        <v>193</v>
      </c>
      <c r="B27" s="22" t="s">
        <v>192</v>
      </c>
      <c r="C27" s="23" t="s">
        <v>186</v>
      </c>
      <c r="D27" s="24" t="s">
        <v>188</v>
      </c>
      <c r="E27" s="24" t="s">
        <v>177</v>
      </c>
      <c r="F27" s="24" t="s">
        <v>97</v>
      </c>
      <c r="G27" s="24" t="s">
        <v>9</v>
      </c>
      <c r="H27" s="24" t="s">
        <v>33</v>
      </c>
      <c r="I27" s="74"/>
      <c r="J27" s="90"/>
      <c r="K27" s="76"/>
      <c r="L27" s="63"/>
      <c r="M27" s="65"/>
      <c r="N27" s="57" t="s">
        <v>173</v>
      </c>
      <c r="O27" s="9">
        <v>3</v>
      </c>
    </row>
    <row r="28" spans="1:15" ht="36">
      <c r="A28" s="32" t="s">
        <v>193</v>
      </c>
      <c r="B28" s="22" t="s">
        <v>192</v>
      </c>
      <c r="C28" s="23" t="s">
        <v>191</v>
      </c>
      <c r="D28" s="24" t="s">
        <v>189</v>
      </c>
      <c r="E28" s="24" t="s">
        <v>233</v>
      </c>
      <c r="F28" s="24" t="s">
        <v>97</v>
      </c>
      <c r="G28" s="24" t="s">
        <v>2</v>
      </c>
      <c r="H28" s="24" t="s">
        <v>33</v>
      </c>
      <c r="I28" s="73">
        <v>2048.92</v>
      </c>
      <c r="J28" s="88">
        <v>2246.64</v>
      </c>
      <c r="K28" s="75"/>
      <c r="L28" s="62">
        <f t="shared" si="0"/>
        <v>0</v>
      </c>
      <c r="M28" s="64">
        <f t="shared" si="1"/>
        <v>0</v>
      </c>
      <c r="N28" s="57" t="s">
        <v>173</v>
      </c>
      <c r="O28" s="9">
        <v>3</v>
      </c>
    </row>
    <row r="29" spans="1:15" ht="24">
      <c r="A29" s="32" t="s">
        <v>193</v>
      </c>
      <c r="B29" s="22" t="s">
        <v>192</v>
      </c>
      <c r="C29" s="23" t="s">
        <v>190</v>
      </c>
      <c r="D29" s="24" t="s">
        <v>188</v>
      </c>
      <c r="E29" s="24" t="s">
        <v>177</v>
      </c>
      <c r="F29" s="24" t="s">
        <v>97</v>
      </c>
      <c r="G29" s="24" t="s">
        <v>2</v>
      </c>
      <c r="H29" s="24" t="s">
        <v>33</v>
      </c>
      <c r="I29" s="74"/>
      <c r="J29" s="90"/>
      <c r="K29" s="76"/>
      <c r="L29" s="63"/>
      <c r="M29" s="65"/>
      <c r="N29" s="57" t="s">
        <v>173</v>
      </c>
      <c r="O29" s="9">
        <v>3</v>
      </c>
    </row>
    <row r="30" spans="1:15" ht="24">
      <c r="A30" s="32" t="s">
        <v>194</v>
      </c>
      <c r="B30" s="22" t="s">
        <v>195</v>
      </c>
      <c r="C30" s="23" t="s">
        <v>196</v>
      </c>
      <c r="D30" s="24" t="s">
        <v>234</v>
      </c>
      <c r="E30" s="24" t="s">
        <v>169</v>
      </c>
      <c r="F30" s="24" t="s">
        <v>97</v>
      </c>
      <c r="G30" s="24" t="s">
        <v>1</v>
      </c>
      <c r="H30" s="24" t="s">
        <v>33</v>
      </c>
      <c r="I30" s="36">
        <v>352.8</v>
      </c>
      <c r="J30" s="87">
        <v>331.44</v>
      </c>
      <c r="K30" s="49"/>
      <c r="L30" s="35">
        <f t="shared" si="0"/>
        <v>0</v>
      </c>
      <c r="M30" s="38">
        <f t="shared" si="1"/>
        <v>0</v>
      </c>
      <c r="N30" s="57" t="s">
        <v>173</v>
      </c>
      <c r="O30" s="9">
        <v>3</v>
      </c>
    </row>
    <row r="31" spans="1:15" ht="36">
      <c r="A31" s="32" t="s">
        <v>208</v>
      </c>
      <c r="B31" s="22" t="s">
        <v>207</v>
      </c>
      <c r="C31" s="23" t="s">
        <v>199</v>
      </c>
      <c r="D31" s="24" t="s">
        <v>203</v>
      </c>
      <c r="E31" s="24" t="s">
        <v>235</v>
      </c>
      <c r="F31" s="24" t="s">
        <v>97</v>
      </c>
      <c r="G31" s="24" t="s">
        <v>197</v>
      </c>
      <c r="H31" s="24" t="s">
        <v>33</v>
      </c>
      <c r="I31" s="73">
        <v>399.67999999999995</v>
      </c>
      <c r="J31" s="88">
        <v>327.69</v>
      </c>
      <c r="K31" s="75"/>
      <c r="L31" s="62">
        <f t="shared" si="0"/>
        <v>0</v>
      </c>
      <c r="M31" s="64">
        <f t="shared" si="1"/>
        <v>0</v>
      </c>
      <c r="N31" s="57" t="s">
        <v>173</v>
      </c>
      <c r="O31" s="79">
        <v>3</v>
      </c>
    </row>
    <row r="32" spans="1:15" ht="24">
      <c r="A32" s="32" t="s">
        <v>208</v>
      </c>
      <c r="B32" s="22" t="s">
        <v>207</v>
      </c>
      <c r="C32" s="23" t="s">
        <v>198</v>
      </c>
      <c r="D32" s="24" t="s">
        <v>201</v>
      </c>
      <c r="E32" s="24" t="s">
        <v>177</v>
      </c>
      <c r="F32" s="24" t="s">
        <v>97</v>
      </c>
      <c r="G32" s="24" t="s">
        <v>197</v>
      </c>
      <c r="H32" s="24" t="s">
        <v>33</v>
      </c>
      <c r="I32" s="82"/>
      <c r="J32" s="89"/>
      <c r="K32" s="83"/>
      <c r="L32" s="71"/>
      <c r="M32" s="72"/>
      <c r="N32" s="57" t="s">
        <v>173</v>
      </c>
      <c r="O32" s="81"/>
    </row>
    <row r="33" spans="1:15" ht="24">
      <c r="A33" s="32" t="s">
        <v>208</v>
      </c>
      <c r="B33" s="22" t="s">
        <v>207</v>
      </c>
      <c r="C33" s="23" t="s">
        <v>200</v>
      </c>
      <c r="D33" s="24" t="s">
        <v>202</v>
      </c>
      <c r="E33" s="24" t="s">
        <v>169</v>
      </c>
      <c r="F33" s="24" t="s">
        <v>97</v>
      </c>
      <c r="G33" s="24" t="s">
        <v>197</v>
      </c>
      <c r="H33" s="24" t="s">
        <v>33</v>
      </c>
      <c r="I33" s="74"/>
      <c r="J33" s="90"/>
      <c r="K33" s="76"/>
      <c r="L33" s="63"/>
      <c r="M33" s="65"/>
      <c r="N33" s="57" t="s">
        <v>173</v>
      </c>
      <c r="O33" s="80"/>
    </row>
    <row r="34" spans="1:15" ht="36">
      <c r="A34" s="32" t="s">
        <v>208</v>
      </c>
      <c r="B34" s="22" t="s">
        <v>207</v>
      </c>
      <c r="C34" s="23" t="s">
        <v>205</v>
      </c>
      <c r="D34" s="24" t="s">
        <v>203</v>
      </c>
      <c r="E34" s="24" t="s">
        <v>235</v>
      </c>
      <c r="F34" s="24" t="s">
        <v>97</v>
      </c>
      <c r="G34" s="24" t="s">
        <v>1</v>
      </c>
      <c r="H34" s="24" t="s">
        <v>33</v>
      </c>
      <c r="I34" s="73">
        <v>1318.2600000000002</v>
      </c>
      <c r="J34" s="88">
        <v>1092.27</v>
      </c>
      <c r="K34" s="75"/>
      <c r="L34" s="62">
        <f t="shared" si="0"/>
        <v>0</v>
      </c>
      <c r="M34" s="64">
        <f t="shared" si="1"/>
        <v>0</v>
      </c>
      <c r="N34" s="57" t="s">
        <v>173</v>
      </c>
      <c r="O34" s="79">
        <v>3</v>
      </c>
    </row>
    <row r="35" spans="1:15" ht="24">
      <c r="A35" s="32" t="s">
        <v>208</v>
      </c>
      <c r="B35" s="22" t="s">
        <v>207</v>
      </c>
      <c r="C35" s="23" t="s">
        <v>204</v>
      </c>
      <c r="D35" s="24" t="s">
        <v>201</v>
      </c>
      <c r="E35" s="24" t="s">
        <v>177</v>
      </c>
      <c r="F35" s="24" t="s">
        <v>97</v>
      </c>
      <c r="G35" s="24" t="s">
        <v>1</v>
      </c>
      <c r="H35" s="24" t="s">
        <v>33</v>
      </c>
      <c r="I35" s="82"/>
      <c r="J35" s="89"/>
      <c r="K35" s="83"/>
      <c r="L35" s="71"/>
      <c r="M35" s="72"/>
      <c r="N35" s="57" t="s">
        <v>173</v>
      </c>
      <c r="O35" s="81"/>
    </row>
    <row r="36" spans="1:15" ht="24">
      <c r="A36" s="32" t="s">
        <v>208</v>
      </c>
      <c r="B36" s="22" t="s">
        <v>207</v>
      </c>
      <c r="C36" s="23" t="s">
        <v>206</v>
      </c>
      <c r="D36" s="24" t="s">
        <v>202</v>
      </c>
      <c r="E36" s="24" t="s">
        <v>169</v>
      </c>
      <c r="F36" s="24" t="s">
        <v>97</v>
      </c>
      <c r="G36" s="24" t="s">
        <v>1</v>
      </c>
      <c r="H36" s="24" t="s">
        <v>33</v>
      </c>
      <c r="I36" s="74"/>
      <c r="J36" s="90"/>
      <c r="K36" s="76"/>
      <c r="L36" s="63"/>
      <c r="M36" s="65"/>
      <c r="N36" s="57" t="s">
        <v>173</v>
      </c>
      <c r="O36" s="80"/>
    </row>
    <row r="37" spans="1:15" ht="36">
      <c r="A37" s="32" t="s">
        <v>75</v>
      </c>
      <c r="B37" s="22" t="s">
        <v>74</v>
      </c>
      <c r="C37" s="23" t="s">
        <v>70</v>
      </c>
      <c r="D37" s="24" t="s">
        <v>71</v>
      </c>
      <c r="E37" s="24" t="s">
        <v>73</v>
      </c>
      <c r="F37" s="27" t="s">
        <v>236</v>
      </c>
      <c r="G37" s="24" t="s">
        <v>68</v>
      </c>
      <c r="H37" s="24" t="s">
        <v>33</v>
      </c>
      <c r="I37" s="73">
        <v>697</v>
      </c>
      <c r="J37" s="88">
        <v>683.03</v>
      </c>
      <c r="K37" s="75"/>
      <c r="L37" s="62">
        <f t="shared" si="0"/>
        <v>0</v>
      </c>
      <c r="M37" s="64">
        <f t="shared" si="1"/>
        <v>0</v>
      </c>
      <c r="N37" s="57" t="s">
        <v>13</v>
      </c>
      <c r="O37" s="79">
        <v>3</v>
      </c>
    </row>
    <row r="38" spans="1:15" ht="24">
      <c r="A38" s="32" t="s">
        <v>75</v>
      </c>
      <c r="B38" s="22" t="s">
        <v>74</v>
      </c>
      <c r="C38" s="23" t="s">
        <v>69</v>
      </c>
      <c r="D38" s="24" t="s">
        <v>71</v>
      </c>
      <c r="E38" s="24" t="s">
        <v>72</v>
      </c>
      <c r="F38" s="27" t="s">
        <v>237</v>
      </c>
      <c r="G38" s="24" t="s">
        <v>68</v>
      </c>
      <c r="H38" s="24" t="s">
        <v>33</v>
      </c>
      <c r="I38" s="74"/>
      <c r="J38" s="90"/>
      <c r="K38" s="76"/>
      <c r="L38" s="63"/>
      <c r="M38" s="65"/>
      <c r="N38" s="57" t="s">
        <v>13</v>
      </c>
      <c r="O38" s="80"/>
    </row>
    <row r="39" spans="1:15" ht="36">
      <c r="A39" s="32" t="s">
        <v>75</v>
      </c>
      <c r="B39" s="22" t="s">
        <v>74</v>
      </c>
      <c r="C39" s="23" t="s">
        <v>76</v>
      </c>
      <c r="D39" s="24" t="s">
        <v>71</v>
      </c>
      <c r="E39" s="24" t="s">
        <v>73</v>
      </c>
      <c r="F39" s="27" t="s">
        <v>236</v>
      </c>
      <c r="G39" s="24" t="s">
        <v>11</v>
      </c>
      <c r="H39" s="24" t="s">
        <v>33</v>
      </c>
      <c r="I39" s="73">
        <v>1959</v>
      </c>
      <c r="J39" s="88">
        <v>1898.04</v>
      </c>
      <c r="K39" s="75"/>
      <c r="L39" s="62">
        <f t="shared" si="0"/>
        <v>0</v>
      </c>
      <c r="M39" s="64">
        <f t="shared" si="1"/>
        <v>0</v>
      </c>
      <c r="N39" s="77" t="s">
        <v>13</v>
      </c>
      <c r="O39" s="9">
        <v>3</v>
      </c>
    </row>
    <row r="40" spans="1:15" ht="24">
      <c r="A40" s="32" t="s">
        <v>75</v>
      </c>
      <c r="B40" s="22" t="s">
        <v>74</v>
      </c>
      <c r="C40" s="23" t="s">
        <v>77</v>
      </c>
      <c r="D40" s="24" t="s">
        <v>71</v>
      </c>
      <c r="E40" s="24" t="s">
        <v>72</v>
      </c>
      <c r="F40" s="27" t="s">
        <v>237</v>
      </c>
      <c r="G40" s="24" t="s">
        <v>11</v>
      </c>
      <c r="H40" s="24" t="s">
        <v>33</v>
      </c>
      <c r="I40" s="74"/>
      <c r="J40" s="90"/>
      <c r="K40" s="76"/>
      <c r="L40" s="63"/>
      <c r="M40" s="65"/>
      <c r="N40" s="78"/>
      <c r="O40" s="9">
        <v>3</v>
      </c>
    </row>
    <row r="41" spans="1:15" ht="36">
      <c r="A41" s="32" t="s">
        <v>82</v>
      </c>
      <c r="B41" s="22" t="s">
        <v>81</v>
      </c>
      <c r="C41" s="23" t="s">
        <v>78</v>
      </c>
      <c r="D41" s="24" t="s">
        <v>79</v>
      </c>
      <c r="E41" s="24" t="s">
        <v>66</v>
      </c>
      <c r="F41" s="24" t="s">
        <v>67</v>
      </c>
      <c r="G41" s="26" t="s">
        <v>9</v>
      </c>
      <c r="H41" s="24" t="s">
        <v>33</v>
      </c>
      <c r="I41" s="36">
        <v>192.97</v>
      </c>
      <c r="J41" s="87">
        <v>188.46</v>
      </c>
      <c r="K41" s="49"/>
      <c r="L41" s="35">
        <f t="shared" si="0"/>
        <v>0</v>
      </c>
      <c r="M41" s="38">
        <f t="shared" si="1"/>
        <v>0</v>
      </c>
      <c r="N41" s="57" t="s">
        <v>13</v>
      </c>
      <c r="O41" s="9">
        <v>3</v>
      </c>
    </row>
    <row r="42" spans="1:15" ht="36">
      <c r="A42" s="32" t="s">
        <v>82</v>
      </c>
      <c r="B42" s="22" t="s">
        <v>81</v>
      </c>
      <c r="C42" s="23" t="s">
        <v>80</v>
      </c>
      <c r="D42" s="24" t="s">
        <v>79</v>
      </c>
      <c r="E42" s="24" t="s">
        <v>66</v>
      </c>
      <c r="F42" s="24" t="s">
        <v>67</v>
      </c>
      <c r="G42" s="26" t="s">
        <v>2</v>
      </c>
      <c r="H42" s="24" t="s">
        <v>33</v>
      </c>
      <c r="I42" s="36">
        <v>623.86</v>
      </c>
      <c r="J42" s="87">
        <v>947.74</v>
      </c>
      <c r="K42" s="49"/>
      <c r="L42" s="35">
        <f t="shared" si="0"/>
        <v>0</v>
      </c>
      <c r="M42" s="38">
        <f t="shared" si="1"/>
        <v>0</v>
      </c>
      <c r="N42" s="57" t="s">
        <v>13</v>
      </c>
      <c r="O42" s="9">
        <v>3</v>
      </c>
    </row>
    <row r="43" spans="1:15" ht="24">
      <c r="A43" s="32" t="s">
        <v>159</v>
      </c>
      <c r="B43" s="22" t="s">
        <v>160</v>
      </c>
      <c r="C43" s="23" t="s">
        <v>161</v>
      </c>
      <c r="D43" s="24" t="s">
        <v>162</v>
      </c>
      <c r="E43" s="24" t="s">
        <v>163</v>
      </c>
      <c r="F43" s="24" t="s">
        <v>4</v>
      </c>
      <c r="G43" s="26" t="s">
        <v>68</v>
      </c>
      <c r="H43" s="24" t="s">
        <v>33</v>
      </c>
      <c r="I43" s="36">
        <v>710.91</v>
      </c>
      <c r="J43" s="87">
        <v>729.18</v>
      </c>
      <c r="K43" s="49"/>
      <c r="L43" s="35">
        <f t="shared" si="0"/>
        <v>0</v>
      </c>
      <c r="M43" s="38">
        <f t="shared" si="1"/>
        <v>0</v>
      </c>
      <c r="N43" s="19" t="s">
        <v>147</v>
      </c>
      <c r="O43" s="1">
        <v>2</v>
      </c>
    </row>
    <row r="44" spans="1:15" ht="36">
      <c r="A44" s="32" t="s">
        <v>93</v>
      </c>
      <c r="B44" s="22" t="s">
        <v>92</v>
      </c>
      <c r="C44" s="23" t="s">
        <v>85</v>
      </c>
      <c r="D44" s="24" t="s">
        <v>87</v>
      </c>
      <c r="E44" s="24" t="s">
        <v>88</v>
      </c>
      <c r="F44" s="24" t="s">
        <v>238</v>
      </c>
      <c r="G44" s="26" t="s">
        <v>9</v>
      </c>
      <c r="H44" s="24" t="s">
        <v>33</v>
      </c>
      <c r="I44" s="73">
        <v>279.2</v>
      </c>
      <c r="J44" s="88">
        <v>251.65</v>
      </c>
      <c r="K44" s="75"/>
      <c r="L44" s="62">
        <f t="shared" si="0"/>
        <v>0</v>
      </c>
      <c r="M44" s="64">
        <f t="shared" si="1"/>
        <v>0</v>
      </c>
      <c r="N44" s="57" t="s">
        <v>13</v>
      </c>
      <c r="O44" s="9">
        <v>3</v>
      </c>
    </row>
    <row r="45" spans="1:15" ht="24">
      <c r="A45" s="32" t="s">
        <v>93</v>
      </c>
      <c r="B45" s="22" t="s">
        <v>92</v>
      </c>
      <c r="C45" s="23" t="s">
        <v>84</v>
      </c>
      <c r="D45" s="24" t="s">
        <v>86</v>
      </c>
      <c r="E45" s="24" t="s">
        <v>89</v>
      </c>
      <c r="F45" s="24" t="s">
        <v>239</v>
      </c>
      <c r="G45" s="26" t="s">
        <v>9</v>
      </c>
      <c r="H45" s="24" t="s">
        <v>33</v>
      </c>
      <c r="I45" s="74"/>
      <c r="J45" s="90"/>
      <c r="K45" s="76"/>
      <c r="L45" s="63"/>
      <c r="M45" s="65"/>
      <c r="N45" s="57" t="s">
        <v>13</v>
      </c>
      <c r="O45" s="9">
        <v>3</v>
      </c>
    </row>
    <row r="46" spans="1:15" ht="48">
      <c r="A46" s="32" t="s">
        <v>93</v>
      </c>
      <c r="B46" s="22" t="s">
        <v>92</v>
      </c>
      <c r="C46" s="23" t="s">
        <v>91</v>
      </c>
      <c r="D46" s="24" t="s">
        <v>87</v>
      </c>
      <c r="E46" s="24" t="s">
        <v>83</v>
      </c>
      <c r="F46" s="24" t="s">
        <v>238</v>
      </c>
      <c r="G46" s="26" t="s">
        <v>2</v>
      </c>
      <c r="H46" s="24" t="s">
        <v>33</v>
      </c>
      <c r="I46" s="73">
        <v>1395.3999999999999</v>
      </c>
      <c r="J46" s="88">
        <v>1257.83</v>
      </c>
      <c r="K46" s="75"/>
      <c r="L46" s="62">
        <f t="shared" si="0"/>
        <v>0</v>
      </c>
      <c r="M46" s="64">
        <f t="shared" si="1"/>
        <v>0</v>
      </c>
      <c r="N46" s="57" t="s">
        <v>13</v>
      </c>
      <c r="O46" s="9">
        <v>3</v>
      </c>
    </row>
    <row r="47" spans="1:15" ht="24">
      <c r="A47" s="32" t="s">
        <v>93</v>
      </c>
      <c r="B47" s="22" t="s">
        <v>92</v>
      </c>
      <c r="C47" s="23" t="s">
        <v>90</v>
      </c>
      <c r="D47" s="24" t="s">
        <v>86</v>
      </c>
      <c r="E47" s="24" t="s">
        <v>89</v>
      </c>
      <c r="F47" s="24" t="s">
        <v>239</v>
      </c>
      <c r="G47" s="26" t="s">
        <v>2</v>
      </c>
      <c r="H47" s="24" t="s">
        <v>33</v>
      </c>
      <c r="I47" s="74"/>
      <c r="J47" s="90"/>
      <c r="K47" s="76"/>
      <c r="L47" s="63"/>
      <c r="M47" s="65"/>
      <c r="N47" s="57" t="s">
        <v>13</v>
      </c>
      <c r="O47" s="9">
        <v>3</v>
      </c>
    </row>
    <row r="48" spans="1:15" ht="24">
      <c r="A48" s="32" t="s">
        <v>94</v>
      </c>
      <c r="B48" s="22" t="s">
        <v>211</v>
      </c>
      <c r="C48" s="23" t="s">
        <v>209</v>
      </c>
      <c r="D48" s="24" t="s">
        <v>240</v>
      </c>
      <c r="E48" s="24" t="s">
        <v>177</v>
      </c>
      <c r="F48" s="24" t="s">
        <v>97</v>
      </c>
      <c r="G48" s="26" t="s">
        <v>9</v>
      </c>
      <c r="H48" s="24" t="s">
        <v>33</v>
      </c>
      <c r="I48" s="36">
        <v>5340.8</v>
      </c>
      <c r="J48" s="87">
        <v>5360.53</v>
      </c>
      <c r="K48" s="49"/>
      <c r="L48" s="35">
        <f t="shared" si="0"/>
        <v>0</v>
      </c>
      <c r="M48" s="38">
        <f t="shared" si="1"/>
        <v>0</v>
      </c>
      <c r="N48" s="57" t="s">
        <v>173</v>
      </c>
      <c r="O48" s="9">
        <v>3</v>
      </c>
    </row>
    <row r="49" spans="1:15" ht="24">
      <c r="A49" s="32" t="s">
        <v>94</v>
      </c>
      <c r="B49" s="22" t="s">
        <v>211</v>
      </c>
      <c r="C49" s="23" t="s">
        <v>210</v>
      </c>
      <c r="D49" s="24" t="s">
        <v>240</v>
      </c>
      <c r="E49" s="24" t="s">
        <v>177</v>
      </c>
      <c r="F49" s="24" t="s">
        <v>97</v>
      </c>
      <c r="G49" s="26" t="s">
        <v>68</v>
      </c>
      <c r="H49" s="24" t="s">
        <v>33</v>
      </c>
      <c r="I49" s="36">
        <v>10241.8</v>
      </c>
      <c r="J49" s="87">
        <v>10364.68</v>
      </c>
      <c r="K49" s="49"/>
      <c r="L49" s="35">
        <f t="shared" si="0"/>
        <v>0</v>
      </c>
      <c r="M49" s="38">
        <f t="shared" si="1"/>
        <v>0</v>
      </c>
      <c r="N49" s="57" t="s">
        <v>173</v>
      </c>
      <c r="O49" s="9">
        <v>3</v>
      </c>
    </row>
    <row r="50" spans="1:15" ht="24">
      <c r="A50" s="33">
        <v>21</v>
      </c>
      <c r="B50" s="28" t="s">
        <v>28</v>
      </c>
      <c r="C50" s="29" t="s">
        <v>43</v>
      </c>
      <c r="D50" s="26" t="s">
        <v>29</v>
      </c>
      <c r="E50" s="26" t="s">
        <v>30</v>
      </c>
      <c r="F50" s="26" t="s">
        <v>31</v>
      </c>
      <c r="G50" s="26" t="s">
        <v>32</v>
      </c>
      <c r="H50" s="26" t="s">
        <v>33</v>
      </c>
      <c r="I50" s="37">
        <v>2110.7</v>
      </c>
      <c r="J50" s="91">
        <v>2164.94</v>
      </c>
      <c r="K50" s="50"/>
      <c r="L50" s="35">
        <f t="shared" si="0"/>
        <v>0</v>
      </c>
      <c r="M50" s="38">
        <f t="shared" si="1"/>
        <v>0</v>
      </c>
      <c r="N50" s="19" t="s">
        <v>34</v>
      </c>
      <c r="O50" s="1">
        <v>1</v>
      </c>
    </row>
    <row r="51" spans="1:15" ht="24">
      <c r="A51" s="33">
        <v>22</v>
      </c>
      <c r="B51" s="28" t="s">
        <v>99</v>
      </c>
      <c r="C51" s="30" t="s">
        <v>95</v>
      </c>
      <c r="D51" s="24" t="s">
        <v>96</v>
      </c>
      <c r="E51" s="24" t="s">
        <v>66</v>
      </c>
      <c r="F51" s="24" t="s">
        <v>97</v>
      </c>
      <c r="G51" s="24" t="s">
        <v>9</v>
      </c>
      <c r="H51" s="24" t="s">
        <v>33</v>
      </c>
      <c r="I51" s="36">
        <v>271</v>
      </c>
      <c r="J51" s="87">
        <v>244.21</v>
      </c>
      <c r="K51" s="49"/>
      <c r="L51" s="35">
        <f t="shared" si="0"/>
        <v>0</v>
      </c>
      <c r="M51" s="38">
        <f t="shared" si="1"/>
        <v>0</v>
      </c>
      <c r="N51" s="57" t="s">
        <v>13</v>
      </c>
      <c r="O51" s="9">
        <v>3</v>
      </c>
    </row>
    <row r="52" spans="1:15" ht="24">
      <c r="A52" s="33">
        <v>22</v>
      </c>
      <c r="B52" s="28" t="s">
        <v>99</v>
      </c>
      <c r="C52" s="30" t="s">
        <v>98</v>
      </c>
      <c r="D52" s="24" t="s">
        <v>96</v>
      </c>
      <c r="E52" s="24" t="s">
        <v>66</v>
      </c>
      <c r="F52" s="24" t="s">
        <v>97</v>
      </c>
      <c r="G52" s="24" t="s">
        <v>2</v>
      </c>
      <c r="H52" s="24" t="s">
        <v>33</v>
      </c>
      <c r="I52" s="36">
        <v>858.1999999999999</v>
      </c>
      <c r="J52" s="87">
        <v>773.45</v>
      </c>
      <c r="K52" s="49"/>
      <c r="L52" s="35">
        <f t="shared" si="0"/>
        <v>0</v>
      </c>
      <c r="M52" s="38">
        <f t="shared" si="1"/>
        <v>0</v>
      </c>
      <c r="N52" s="57" t="s">
        <v>13</v>
      </c>
      <c r="O52" s="9">
        <v>3</v>
      </c>
    </row>
    <row r="53" spans="1:15" ht="36">
      <c r="A53" s="33">
        <v>23</v>
      </c>
      <c r="B53" s="28" t="s">
        <v>217</v>
      </c>
      <c r="C53" s="29" t="s">
        <v>213</v>
      </c>
      <c r="D53" s="26" t="s">
        <v>216</v>
      </c>
      <c r="E53" s="26" t="s">
        <v>241</v>
      </c>
      <c r="F53" s="26" t="s">
        <v>97</v>
      </c>
      <c r="G53" s="26" t="s">
        <v>212</v>
      </c>
      <c r="H53" s="26" t="s">
        <v>33</v>
      </c>
      <c r="I53" s="58">
        <v>1553.98</v>
      </c>
      <c r="J53" s="92">
        <v>1129.77</v>
      </c>
      <c r="K53" s="60"/>
      <c r="L53" s="62">
        <f t="shared" si="0"/>
        <v>0</v>
      </c>
      <c r="M53" s="64">
        <f t="shared" si="1"/>
        <v>0</v>
      </c>
      <c r="N53" s="57" t="s">
        <v>173</v>
      </c>
      <c r="O53" s="9">
        <v>3</v>
      </c>
    </row>
    <row r="54" spans="1:15" ht="24">
      <c r="A54" s="33">
        <v>23</v>
      </c>
      <c r="B54" s="28" t="s">
        <v>217</v>
      </c>
      <c r="C54" s="29" t="s">
        <v>214</v>
      </c>
      <c r="D54" s="26" t="s">
        <v>215</v>
      </c>
      <c r="E54" s="26" t="s">
        <v>169</v>
      </c>
      <c r="F54" s="26" t="s">
        <v>97</v>
      </c>
      <c r="G54" s="26" t="s">
        <v>212</v>
      </c>
      <c r="H54" s="26" t="s">
        <v>33</v>
      </c>
      <c r="I54" s="59"/>
      <c r="J54" s="93"/>
      <c r="K54" s="61"/>
      <c r="L54" s="63"/>
      <c r="M54" s="65"/>
      <c r="N54" s="57" t="s">
        <v>173</v>
      </c>
      <c r="O54" s="9">
        <v>3</v>
      </c>
    </row>
    <row r="55" spans="1:15" ht="36">
      <c r="A55" s="33">
        <v>24</v>
      </c>
      <c r="B55" s="28" t="s">
        <v>108</v>
      </c>
      <c r="C55" s="29" t="s">
        <v>104</v>
      </c>
      <c r="D55" s="26" t="s">
        <v>102</v>
      </c>
      <c r="E55" s="26" t="s">
        <v>242</v>
      </c>
      <c r="F55" s="26" t="s">
        <v>97</v>
      </c>
      <c r="G55" s="26" t="s">
        <v>2</v>
      </c>
      <c r="H55" s="26" t="s">
        <v>33</v>
      </c>
      <c r="I55" s="58">
        <v>825.92</v>
      </c>
      <c r="J55" s="92">
        <v>676.45</v>
      </c>
      <c r="K55" s="60"/>
      <c r="L55" s="62">
        <f t="shared" si="0"/>
        <v>0</v>
      </c>
      <c r="M55" s="64">
        <f t="shared" si="1"/>
        <v>0</v>
      </c>
      <c r="N55" s="57" t="s">
        <v>13</v>
      </c>
      <c r="O55" s="9">
        <v>3</v>
      </c>
    </row>
    <row r="56" spans="1:15" ht="36">
      <c r="A56" s="33">
        <v>24</v>
      </c>
      <c r="B56" s="28" t="s">
        <v>108</v>
      </c>
      <c r="C56" s="29" t="s">
        <v>100</v>
      </c>
      <c r="D56" s="26" t="s">
        <v>102</v>
      </c>
      <c r="E56" s="26" t="s">
        <v>243</v>
      </c>
      <c r="F56" s="26" t="s">
        <v>245</v>
      </c>
      <c r="G56" s="26" t="s">
        <v>2</v>
      </c>
      <c r="H56" s="26" t="s">
        <v>33</v>
      </c>
      <c r="I56" s="69"/>
      <c r="J56" s="94"/>
      <c r="K56" s="70"/>
      <c r="L56" s="71"/>
      <c r="M56" s="72"/>
      <c r="N56" s="57" t="s">
        <v>13</v>
      </c>
      <c r="O56" s="9">
        <v>3</v>
      </c>
    </row>
    <row r="57" spans="1:15" ht="72">
      <c r="A57" s="33">
        <v>24</v>
      </c>
      <c r="B57" s="28" t="s">
        <v>108</v>
      </c>
      <c r="C57" s="29" t="s">
        <v>101</v>
      </c>
      <c r="D57" s="26" t="s">
        <v>103</v>
      </c>
      <c r="E57" s="26" t="s">
        <v>244</v>
      </c>
      <c r="F57" s="26" t="s">
        <v>97</v>
      </c>
      <c r="G57" s="26" t="s">
        <v>2</v>
      </c>
      <c r="H57" s="26" t="s">
        <v>33</v>
      </c>
      <c r="I57" s="59"/>
      <c r="J57" s="93"/>
      <c r="K57" s="61"/>
      <c r="L57" s="63"/>
      <c r="M57" s="65"/>
      <c r="N57" s="57" t="s">
        <v>13</v>
      </c>
      <c r="O57" s="9">
        <v>3</v>
      </c>
    </row>
    <row r="58" spans="1:15" ht="36">
      <c r="A58" s="33">
        <v>24</v>
      </c>
      <c r="B58" s="28" t="s">
        <v>108</v>
      </c>
      <c r="C58" s="29" t="s">
        <v>107</v>
      </c>
      <c r="D58" s="26" t="s">
        <v>102</v>
      </c>
      <c r="E58" s="26" t="s">
        <v>242</v>
      </c>
      <c r="F58" s="26" t="s">
        <v>97</v>
      </c>
      <c r="G58" s="26" t="s">
        <v>1</v>
      </c>
      <c r="H58" s="26" t="s">
        <v>33</v>
      </c>
      <c r="I58" s="58">
        <v>1381.6399999999999</v>
      </c>
      <c r="J58" s="92">
        <v>973.92</v>
      </c>
      <c r="K58" s="60"/>
      <c r="L58" s="62">
        <f t="shared" si="0"/>
        <v>0</v>
      </c>
      <c r="M58" s="64">
        <f t="shared" si="1"/>
        <v>0</v>
      </c>
      <c r="N58" s="57" t="s">
        <v>13</v>
      </c>
      <c r="O58" s="9">
        <v>3</v>
      </c>
    </row>
    <row r="59" spans="1:15" ht="36">
      <c r="A59" s="33">
        <v>24</v>
      </c>
      <c r="B59" s="28" t="s">
        <v>108</v>
      </c>
      <c r="C59" s="29" t="s">
        <v>105</v>
      </c>
      <c r="D59" s="26" t="s">
        <v>102</v>
      </c>
      <c r="E59" s="26" t="s">
        <v>243</v>
      </c>
      <c r="F59" s="26" t="s">
        <v>245</v>
      </c>
      <c r="G59" s="26" t="s">
        <v>1</v>
      </c>
      <c r="H59" s="26" t="s">
        <v>33</v>
      </c>
      <c r="I59" s="69"/>
      <c r="J59" s="94"/>
      <c r="K59" s="70"/>
      <c r="L59" s="71"/>
      <c r="M59" s="72"/>
      <c r="N59" s="57" t="s">
        <v>13</v>
      </c>
      <c r="O59" s="9">
        <v>3</v>
      </c>
    </row>
    <row r="60" spans="1:15" ht="72">
      <c r="A60" s="33">
        <v>24</v>
      </c>
      <c r="B60" s="28" t="s">
        <v>108</v>
      </c>
      <c r="C60" s="29" t="s">
        <v>106</v>
      </c>
      <c r="D60" s="26" t="s">
        <v>103</v>
      </c>
      <c r="E60" s="26" t="s">
        <v>244</v>
      </c>
      <c r="F60" s="26" t="s">
        <v>97</v>
      </c>
      <c r="G60" s="26" t="s">
        <v>1</v>
      </c>
      <c r="H60" s="26" t="s">
        <v>33</v>
      </c>
      <c r="I60" s="59"/>
      <c r="J60" s="93"/>
      <c r="K60" s="61"/>
      <c r="L60" s="63"/>
      <c r="M60" s="65"/>
      <c r="N60" s="57" t="s">
        <v>13</v>
      </c>
      <c r="O60" s="9">
        <v>3</v>
      </c>
    </row>
    <row r="61" spans="1:15" ht="36">
      <c r="A61" s="33">
        <v>25</v>
      </c>
      <c r="B61" s="17" t="s">
        <v>126</v>
      </c>
      <c r="C61" s="29" t="s">
        <v>111</v>
      </c>
      <c r="D61" s="29" t="s">
        <v>115</v>
      </c>
      <c r="E61" s="26" t="s">
        <v>247</v>
      </c>
      <c r="F61" s="26" t="s">
        <v>237</v>
      </c>
      <c r="G61" s="26" t="s">
        <v>7</v>
      </c>
      <c r="H61" s="26" t="s">
        <v>33</v>
      </c>
      <c r="I61" s="58">
        <v>628</v>
      </c>
      <c r="J61" s="92">
        <v>575.27</v>
      </c>
      <c r="K61" s="60"/>
      <c r="L61" s="62">
        <f t="shared" si="0"/>
        <v>0</v>
      </c>
      <c r="M61" s="64">
        <f t="shared" si="1"/>
        <v>0</v>
      </c>
      <c r="N61" s="57" t="s">
        <v>13</v>
      </c>
      <c r="O61" s="9">
        <v>2</v>
      </c>
    </row>
    <row r="62" spans="1:15" ht="36">
      <c r="A62" s="33">
        <v>25</v>
      </c>
      <c r="B62" s="17" t="s">
        <v>126</v>
      </c>
      <c r="C62" s="29" t="s">
        <v>110</v>
      </c>
      <c r="D62" s="29" t="s">
        <v>109</v>
      </c>
      <c r="E62" s="26" t="s">
        <v>246</v>
      </c>
      <c r="F62" s="26" t="s">
        <v>237</v>
      </c>
      <c r="G62" s="26" t="s">
        <v>7</v>
      </c>
      <c r="H62" s="26" t="s">
        <v>33</v>
      </c>
      <c r="I62" s="59"/>
      <c r="J62" s="93"/>
      <c r="K62" s="61"/>
      <c r="L62" s="63"/>
      <c r="M62" s="65"/>
      <c r="N62" s="57" t="s">
        <v>13</v>
      </c>
      <c r="O62" s="9">
        <v>2</v>
      </c>
    </row>
    <row r="63" spans="1:15" ht="36">
      <c r="A63" s="33">
        <v>25</v>
      </c>
      <c r="B63" s="17" t="s">
        <v>126</v>
      </c>
      <c r="C63" s="29" t="s">
        <v>113</v>
      </c>
      <c r="D63" s="29" t="s">
        <v>115</v>
      </c>
      <c r="E63" s="26" t="s">
        <v>247</v>
      </c>
      <c r="F63" s="26" t="s">
        <v>237</v>
      </c>
      <c r="G63" s="26" t="s">
        <v>1</v>
      </c>
      <c r="H63" s="26" t="s">
        <v>33</v>
      </c>
      <c r="I63" s="58">
        <v>1570</v>
      </c>
      <c r="J63" s="92">
        <v>1257.92</v>
      </c>
      <c r="K63" s="60"/>
      <c r="L63" s="62">
        <f t="shared" si="0"/>
        <v>0</v>
      </c>
      <c r="M63" s="64">
        <f t="shared" si="1"/>
        <v>0</v>
      </c>
      <c r="N63" s="57" t="s">
        <v>13</v>
      </c>
      <c r="O63" s="9">
        <v>2</v>
      </c>
    </row>
    <row r="64" spans="1:15" ht="36">
      <c r="A64" s="34">
        <v>25</v>
      </c>
      <c r="B64" s="17" t="s">
        <v>126</v>
      </c>
      <c r="C64" s="29" t="s">
        <v>112</v>
      </c>
      <c r="D64" s="26" t="s">
        <v>114</v>
      </c>
      <c r="E64" s="26" t="s">
        <v>246</v>
      </c>
      <c r="F64" s="26" t="s">
        <v>237</v>
      </c>
      <c r="G64" s="26" t="s">
        <v>1</v>
      </c>
      <c r="H64" s="26" t="s">
        <v>33</v>
      </c>
      <c r="I64" s="59"/>
      <c r="J64" s="93"/>
      <c r="K64" s="61"/>
      <c r="L64" s="63"/>
      <c r="M64" s="65"/>
      <c r="N64" s="57" t="s">
        <v>13</v>
      </c>
      <c r="O64" s="9">
        <v>2</v>
      </c>
    </row>
    <row r="65" spans="1:15" ht="36">
      <c r="A65" s="34">
        <v>27</v>
      </c>
      <c r="B65" s="28" t="s">
        <v>125</v>
      </c>
      <c r="C65" s="29" t="s">
        <v>116</v>
      </c>
      <c r="D65" s="26" t="s">
        <v>117</v>
      </c>
      <c r="E65" s="26" t="s">
        <v>118</v>
      </c>
      <c r="F65" s="26" t="s">
        <v>119</v>
      </c>
      <c r="G65" s="26" t="s">
        <v>120</v>
      </c>
      <c r="H65" s="26" t="s">
        <v>12</v>
      </c>
      <c r="I65" s="37">
        <v>9714.79</v>
      </c>
      <c r="J65" s="91">
        <v>9885.3</v>
      </c>
      <c r="K65" s="50"/>
      <c r="L65" s="35">
        <f t="shared" si="0"/>
        <v>0</v>
      </c>
      <c r="M65" s="38">
        <f t="shared" si="1"/>
        <v>0</v>
      </c>
      <c r="N65" s="57" t="s">
        <v>13</v>
      </c>
      <c r="O65" s="9">
        <v>3</v>
      </c>
    </row>
    <row r="66" spans="1:15" ht="36">
      <c r="A66" s="34">
        <v>27</v>
      </c>
      <c r="B66" s="28" t="s">
        <v>125</v>
      </c>
      <c r="C66" s="29" t="s">
        <v>121</v>
      </c>
      <c r="D66" s="26" t="s">
        <v>122</v>
      </c>
      <c r="E66" s="26" t="s">
        <v>118</v>
      </c>
      <c r="F66" s="26" t="s">
        <v>123</v>
      </c>
      <c r="G66" s="26" t="s">
        <v>124</v>
      </c>
      <c r="H66" s="26" t="s">
        <v>12</v>
      </c>
      <c r="I66" s="37">
        <v>28643.879999999997</v>
      </c>
      <c r="J66" s="91">
        <v>29146.66</v>
      </c>
      <c r="K66" s="50"/>
      <c r="L66" s="35">
        <f t="shared" si="0"/>
        <v>0</v>
      </c>
      <c r="M66" s="38">
        <f t="shared" si="1"/>
        <v>0</v>
      </c>
      <c r="N66" s="57" t="s">
        <v>13</v>
      </c>
      <c r="O66" s="9">
        <v>3</v>
      </c>
    </row>
    <row r="67" spans="1:15" ht="60">
      <c r="A67" s="34">
        <v>28</v>
      </c>
      <c r="B67" s="28" t="s">
        <v>142</v>
      </c>
      <c r="C67" s="29" t="s">
        <v>132</v>
      </c>
      <c r="D67" s="26" t="s">
        <v>133</v>
      </c>
      <c r="E67" s="26" t="s">
        <v>134</v>
      </c>
      <c r="F67" s="26" t="s">
        <v>135</v>
      </c>
      <c r="G67" s="26" t="s">
        <v>136</v>
      </c>
      <c r="H67" s="26" t="s">
        <v>33</v>
      </c>
      <c r="I67" s="37">
        <v>9337.24</v>
      </c>
      <c r="J67" s="91">
        <v>9577.2</v>
      </c>
      <c r="K67" s="50"/>
      <c r="L67" s="35">
        <f t="shared" si="0"/>
        <v>0</v>
      </c>
      <c r="M67" s="38">
        <f t="shared" si="1"/>
        <v>0</v>
      </c>
      <c r="N67" s="19" t="s">
        <v>15</v>
      </c>
      <c r="O67" s="1">
        <v>1</v>
      </c>
    </row>
    <row r="68" spans="1:15" ht="60">
      <c r="A68" s="34">
        <v>28</v>
      </c>
      <c r="B68" s="28" t="s">
        <v>142</v>
      </c>
      <c r="C68" s="29" t="s">
        <v>137</v>
      </c>
      <c r="D68" s="26" t="s">
        <v>133</v>
      </c>
      <c r="E68" s="26" t="s">
        <v>138</v>
      </c>
      <c r="F68" s="26" t="s">
        <v>135</v>
      </c>
      <c r="G68" s="26" t="s">
        <v>139</v>
      </c>
      <c r="H68" s="26" t="s">
        <v>33</v>
      </c>
      <c r="I68" s="37">
        <v>28011.44</v>
      </c>
      <c r="J68" s="91">
        <v>28731.33</v>
      </c>
      <c r="K68" s="50"/>
      <c r="L68" s="35">
        <f>I68*K68</f>
        <v>0</v>
      </c>
      <c r="M68" s="38">
        <f>J68*K68</f>
        <v>0</v>
      </c>
      <c r="N68" s="19" t="s">
        <v>15</v>
      </c>
      <c r="O68" s="1">
        <v>1</v>
      </c>
    </row>
    <row r="69" spans="1:15" ht="60">
      <c r="A69" s="34">
        <v>28</v>
      </c>
      <c r="B69" s="28" t="s">
        <v>142</v>
      </c>
      <c r="C69" s="29" t="s">
        <v>140</v>
      </c>
      <c r="D69" s="26" t="s">
        <v>133</v>
      </c>
      <c r="E69" s="26" t="s">
        <v>134</v>
      </c>
      <c r="F69" s="26" t="s">
        <v>135</v>
      </c>
      <c r="G69" s="26" t="s">
        <v>141</v>
      </c>
      <c r="H69" s="26" t="s">
        <v>33</v>
      </c>
      <c r="I69" s="37">
        <v>56022.880000000005</v>
      </c>
      <c r="J69" s="91">
        <v>57462.66</v>
      </c>
      <c r="K69" s="50"/>
      <c r="L69" s="35">
        <f>I69*K69</f>
        <v>0</v>
      </c>
      <c r="M69" s="38">
        <f>J69*K69</f>
        <v>0</v>
      </c>
      <c r="N69" s="19" t="s">
        <v>15</v>
      </c>
      <c r="O69" s="1">
        <v>1</v>
      </c>
    </row>
    <row r="70" spans="1:15" ht="24">
      <c r="A70" s="34" t="s">
        <v>127</v>
      </c>
      <c r="B70" s="28" t="s">
        <v>128</v>
      </c>
      <c r="C70" s="29" t="s">
        <v>129</v>
      </c>
      <c r="D70" s="26" t="s">
        <v>130</v>
      </c>
      <c r="E70" s="26" t="s">
        <v>131</v>
      </c>
      <c r="F70" s="26" t="s">
        <v>26</v>
      </c>
      <c r="G70" s="26" t="s">
        <v>2</v>
      </c>
      <c r="H70" s="26" t="s">
        <v>0</v>
      </c>
      <c r="I70" s="37">
        <v>2.48</v>
      </c>
      <c r="J70" s="91">
        <v>4.64</v>
      </c>
      <c r="K70" s="50"/>
      <c r="L70" s="35">
        <f>I70*K70</f>
        <v>0</v>
      </c>
      <c r="M70" s="38">
        <f>J70*K70</f>
        <v>0</v>
      </c>
      <c r="N70" s="57" t="s">
        <v>13</v>
      </c>
      <c r="O70" s="9">
        <v>2</v>
      </c>
    </row>
    <row r="71" spans="1:15" ht="13.5" thickBo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1"/>
      <c r="L71" s="12"/>
      <c r="M71" s="41"/>
      <c r="N71" s="4"/>
      <c r="O71" s="4"/>
    </row>
    <row r="72" spans="1:15" ht="24.75" thickBot="1">
      <c r="A72" s="10"/>
      <c r="B72" s="5"/>
      <c r="C72" s="6"/>
      <c r="D72" s="7"/>
      <c r="E72" s="7"/>
      <c r="F72" s="10"/>
      <c r="G72" s="10"/>
      <c r="H72" s="10"/>
      <c r="I72" s="10"/>
      <c r="J72" s="10"/>
      <c r="K72" s="11"/>
      <c r="L72" s="39" t="s">
        <v>252</v>
      </c>
      <c r="M72" s="40" t="s">
        <v>254</v>
      </c>
      <c r="N72" s="42" t="s">
        <v>255</v>
      </c>
      <c r="O72" s="43"/>
    </row>
    <row r="73" spans="1:15" ht="39" thickBot="1">
      <c r="A73" s="4"/>
      <c r="B73" s="13" t="s">
        <v>256</v>
      </c>
      <c r="C73" s="8" t="s">
        <v>257</v>
      </c>
      <c r="D73" s="7"/>
      <c r="E73" s="13" t="s">
        <v>268</v>
      </c>
      <c r="F73" s="47" t="s">
        <v>281</v>
      </c>
      <c r="G73" s="7"/>
      <c r="H73" s="7"/>
      <c r="I73" s="7"/>
      <c r="J73" s="7"/>
      <c r="K73" s="7"/>
      <c r="L73" s="44">
        <f>SUBTOTAL(9,L3:L70)</f>
        <v>0</v>
      </c>
      <c r="M73" s="45">
        <f>SUBTOTAL(9,M3:M70)</f>
        <v>0</v>
      </c>
      <c r="N73" s="46">
        <f>M73*1.1</f>
        <v>0</v>
      </c>
      <c r="O73" s="4"/>
    </row>
    <row r="74" spans="1:15" ht="13.5" thickBot="1">
      <c r="A74" s="4"/>
      <c r="B74" s="7"/>
      <c r="C74" s="7"/>
      <c r="D74" s="7"/>
      <c r="E74" s="7"/>
      <c r="F74" s="7"/>
      <c r="G74" s="7"/>
      <c r="H74" s="7"/>
      <c r="I74" s="7"/>
      <c r="J74" s="7"/>
      <c r="K74" s="7"/>
      <c r="L74" s="66" t="s">
        <v>267</v>
      </c>
      <c r="M74" s="67"/>
      <c r="N74" s="68"/>
      <c r="O74" s="4"/>
    </row>
    <row r="75" spans="1:15" ht="26.25" thickBot="1">
      <c r="A75" s="4"/>
      <c r="B75" s="13" t="s">
        <v>258</v>
      </c>
      <c r="C75" s="14" t="s">
        <v>276</v>
      </c>
      <c r="D75" s="7"/>
      <c r="E75" s="13" t="s">
        <v>269</v>
      </c>
      <c r="F75" s="47" t="s">
        <v>282</v>
      </c>
      <c r="G75" s="7"/>
      <c r="H75" s="7"/>
      <c r="I75" s="7"/>
      <c r="J75" s="7"/>
      <c r="K75" s="7"/>
      <c r="L75" s="52">
        <f>L73/1000</f>
        <v>0</v>
      </c>
      <c r="M75" s="53">
        <f>M73/1000</f>
        <v>0</v>
      </c>
      <c r="N75" s="54">
        <f>N73/1000</f>
        <v>0</v>
      </c>
      <c r="O75" s="4"/>
    </row>
    <row r="76" spans="1:15" ht="12.75">
      <c r="A76" s="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4"/>
      <c r="O76" s="4"/>
    </row>
    <row r="77" spans="1:15" ht="25.5">
      <c r="A77" s="4"/>
      <c r="B77" s="13" t="s">
        <v>260</v>
      </c>
      <c r="C77" s="14" t="s">
        <v>277</v>
      </c>
      <c r="D77" s="7"/>
      <c r="E77" s="13" t="s">
        <v>270</v>
      </c>
      <c r="F77" s="47" t="s">
        <v>282</v>
      </c>
      <c r="G77" s="7"/>
      <c r="H77" s="7"/>
      <c r="I77" s="7"/>
      <c r="J77" s="7"/>
      <c r="K77" s="7"/>
      <c r="L77" s="7"/>
      <c r="M77" s="7"/>
      <c r="N77" s="4"/>
      <c r="O77" s="4"/>
    </row>
    <row r="78" spans="1:15" ht="12.75">
      <c r="A78" s="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4"/>
      <c r="O78" s="4"/>
    </row>
    <row r="79" spans="1:15" ht="25.5">
      <c r="A79" s="4"/>
      <c r="B79" s="13" t="s">
        <v>259</v>
      </c>
      <c r="C79" s="14" t="s">
        <v>278</v>
      </c>
      <c r="D79" s="7"/>
      <c r="E79" s="13" t="s">
        <v>272</v>
      </c>
      <c r="F79" s="47" t="s">
        <v>282</v>
      </c>
      <c r="G79" s="7"/>
      <c r="H79" s="7"/>
      <c r="I79" s="7"/>
      <c r="J79" s="7"/>
      <c r="K79" s="7"/>
      <c r="L79" s="13" t="s">
        <v>265</v>
      </c>
      <c r="M79" s="51">
        <f>SUBTOTAL(101,O3:O70)</f>
        <v>2.5517241379310347</v>
      </c>
      <c r="N79" s="4"/>
      <c r="O79" s="4"/>
    </row>
    <row r="80" spans="1:15" ht="12.75">
      <c r="A80" s="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4"/>
      <c r="O80" s="4"/>
    </row>
    <row r="81" spans="1:15" ht="25.5">
      <c r="A81" s="4"/>
      <c r="B81" s="13" t="s">
        <v>261</v>
      </c>
      <c r="C81" s="8" t="s">
        <v>279</v>
      </c>
      <c r="D81" s="7"/>
      <c r="E81" s="13" t="s">
        <v>271</v>
      </c>
      <c r="F81" s="47" t="s">
        <v>282</v>
      </c>
      <c r="G81" s="7"/>
      <c r="H81" s="7"/>
      <c r="I81" s="7"/>
      <c r="J81" s="7"/>
      <c r="K81" s="7"/>
      <c r="L81" s="13" t="s">
        <v>266</v>
      </c>
      <c r="M81" s="14" t="s">
        <v>275</v>
      </c>
      <c r="N81" s="4"/>
      <c r="O81" s="4"/>
    </row>
    <row r="82" spans="1:15" ht="12.75">
      <c r="A82" s="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4"/>
      <c r="O82" s="4"/>
    </row>
    <row r="83" spans="1:15" ht="25.5">
      <c r="A83" s="4"/>
      <c r="B83" s="13" t="s">
        <v>262</v>
      </c>
      <c r="C83" s="8" t="s">
        <v>263</v>
      </c>
      <c r="D83" s="7"/>
      <c r="E83" s="13" t="s">
        <v>273</v>
      </c>
      <c r="F83" s="47" t="s">
        <v>282</v>
      </c>
      <c r="G83" s="7"/>
      <c r="H83" s="7"/>
      <c r="I83" s="7"/>
      <c r="J83" s="7"/>
      <c r="K83" s="7"/>
      <c r="L83" s="7"/>
      <c r="M83" s="7"/>
      <c r="N83" s="4"/>
      <c r="O83" s="4"/>
    </row>
    <row r="84" spans="1:15" ht="12.75">
      <c r="A84" s="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4"/>
      <c r="O84" s="4"/>
    </row>
    <row r="85" spans="1:15" ht="25.5">
      <c r="A85" s="4"/>
      <c r="B85" s="13" t="s">
        <v>264</v>
      </c>
      <c r="C85" s="15">
        <v>33600000</v>
      </c>
      <c r="D85" s="7"/>
      <c r="E85" s="13" t="s">
        <v>274</v>
      </c>
      <c r="F85" s="47" t="s">
        <v>282</v>
      </c>
      <c r="G85" s="7"/>
      <c r="H85" s="7"/>
      <c r="I85" s="7"/>
      <c r="J85" s="7"/>
      <c r="K85" s="7"/>
      <c r="L85" s="7"/>
      <c r="M85" s="7"/>
      <c r="N85" s="4"/>
      <c r="O85" s="4"/>
    </row>
    <row r="86" spans="1:15" ht="12.75">
      <c r="A86" s="4"/>
      <c r="B86" s="5"/>
      <c r="C86" s="6"/>
      <c r="D86" s="7"/>
      <c r="E86" s="7"/>
      <c r="F86" s="4"/>
      <c r="G86" s="7"/>
      <c r="H86" s="7"/>
      <c r="I86" s="7"/>
      <c r="J86" s="7"/>
      <c r="K86" s="7"/>
      <c r="L86" s="7"/>
      <c r="M86" s="7"/>
      <c r="N86" s="4"/>
      <c r="O86" s="4"/>
    </row>
    <row r="87" spans="1:15" ht="12.75">
      <c r="A87" s="4"/>
      <c r="B87" s="5"/>
      <c r="C87" s="6"/>
      <c r="D87" s="7"/>
      <c r="E87" s="7"/>
      <c r="F87" s="4"/>
      <c r="G87" s="7"/>
      <c r="H87" s="7"/>
      <c r="I87" s="7"/>
      <c r="J87" s="7"/>
      <c r="K87" s="7"/>
      <c r="L87" s="7"/>
      <c r="M87" s="7"/>
      <c r="N87" s="4"/>
      <c r="O87" s="4"/>
    </row>
    <row r="88" ht="14.25">
      <c r="B88" s="56" t="s">
        <v>283</v>
      </c>
    </row>
  </sheetData>
  <sheetProtection/>
  <autoFilter ref="A2:O70"/>
  <mergeCells count="88">
    <mergeCell ref="C1:Q1"/>
    <mergeCell ref="I9:I11"/>
    <mergeCell ref="J9:J11"/>
    <mergeCell ref="K9:K11"/>
    <mergeCell ref="L9:L11"/>
    <mergeCell ref="M9:M11"/>
    <mergeCell ref="O9:O11"/>
    <mergeCell ref="I17:I20"/>
    <mergeCell ref="J17:J20"/>
    <mergeCell ref="K17:K20"/>
    <mergeCell ref="L17:L20"/>
    <mergeCell ref="M17:M20"/>
    <mergeCell ref="O17:O20"/>
    <mergeCell ref="I21:I24"/>
    <mergeCell ref="J21:J24"/>
    <mergeCell ref="K21:K24"/>
    <mergeCell ref="L21:L24"/>
    <mergeCell ref="M21:M24"/>
    <mergeCell ref="I26:I27"/>
    <mergeCell ref="J26:J27"/>
    <mergeCell ref="K26:K27"/>
    <mergeCell ref="L26:L27"/>
    <mergeCell ref="M26:M27"/>
    <mergeCell ref="I28:I29"/>
    <mergeCell ref="J28:J29"/>
    <mergeCell ref="K28:K29"/>
    <mergeCell ref="L28:L29"/>
    <mergeCell ref="M28:M29"/>
    <mergeCell ref="I31:I33"/>
    <mergeCell ref="J31:J33"/>
    <mergeCell ref="K31:K33"/>
    <mergeCell ref="L31:L33"/>
    <mergeCell ref="M31:M33"/>
    <mergeCell ref="O31:O33"/>
    <mergeCell ref="I34:I36"/>
    <mergeCell ref="J34:J36"/>
    <mergeCell ref="K34:K36"/>
    <mergeCell ref="L34:L36"/>
    <mergeCell ref="M34:M36"/>
    <mergeCell ref="O34:O36"/>
    <mergeCell ref="I37:I38"/>
    <mergeCell ref="J37:J38"/>
    <mergeCell ref="K37:K38"/>
    <mergeCell ref="L37:L38"/>
    <mergeCell ref="M37:M38"/>
    <mergeCell ref="O37:O38"/>
    <mergeCell ref="I39:I40"/>
    <mergeCell ref="J39:J40"/>
    <mergeCell ref="K39:K40"/>
    <mergeCell ref="L39:L40"/>
    <mergeCell ref="M39:M40"/>
    <mergeCell ref="N39:N40"/>
    <mergeCell ref="I44:I45"/>
    <mergeCell ref="J44:J45"/>
    <mergeCell ref="K44:K45"/>
    <mergeCell ref="L44:L45"/>
    <mergeCell ref="M44:M45"/>
    <mergeCell ref="I46:I47"/>
    <mergeCell ref="J46:J47"/>
    <mergeCell ref="K46:K47"/>
    <mergeCell ref="L46:L47"/>
    <mergeCell ref="M46:M47"/>
    <mergeCell ref="I53:I54"/>
    <mergeCell ref="J53:J54"/>
    <mergeCell ref="K53:K54"/>
    <mergeCell ref="L53:L54"/>
    <mergeCell ref="M53:M54"/>
    <mergeCell ref="I55:I57"/>
    <mergeCell ref="J55:J57"/>
    <mergeCell ref="K55:K57"/>
    <mergeCell ref="L55:L57"/>
    <mergeCell ref="M55:M57"/>
    <mergeCell ref="I58:I60"/>
    <mergeCell ref="J58:J60"/>
    <mergeCell ref="K58:K60"/>
    <mergeCell ref="L58:L60"/>
    <mergeCell ref="M58:M60"/>
    <mergeCell ref="I61:I62"/>
    <mergeCell ref="J61:J62"/>
    <mergeCell ref="K61:K62"/>
    <mergeCell ref="L61:L62"/>
    <mergeCell ref="M61:M62"/>
    <mergeCell ref="I63:I64"/>
    <mergeCell ref="J63:J64"/>
    <mergeCell ref="K63:K64"/>
    <mergeCell ref="L63:L64"/>
    <mergeCell ref="M63:M64"/>
    <mergeCell ref="L74:N7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2015-10-02T13:19:18Z</dcterms:modified>
  <cp:category/>
  <cp:version/>
  <cp:contentType/>
  <cp:contentStatus/>
</cp:coreProperties>
</file>