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Karotidni i periferne stentovi" sheetId="1" r:id="rId1"/>
  </sheets>
  <definedNames>
    <definedName name="_xlnm._FilterDatabase" localSheetId="0" hidden="1">'Karotidni i periferne stentovi'!$A$2:$N$19</definedName>
  </definedNames>
  <calcPr fullCalcOnLoad="1"/>
</workbook>
</file>

<file path=xl/sharedStrings.xml><?xml version="1.0" encoding="utf-8"?>
<sst xmlns="http://schemas.openxmlformats.org/spreadsheetml/2006/main" count="169" uniqueCount="127">
  <si>
    <t>Partija</t>
  </si>
  <si>
    <t>IZABRANI DOBAVLJAČ</t>
  </si>
  <si>
    <t>Jedinica mere</t>
  </si>
  <si>
    <t>PREDMET NABAVKE</t>
  </si>
  <si>
    <t>PROIZVOĐAČ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</si>
  <si>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</si>
  <si>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</si>
  <si>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</si>
  <si>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</si>
  <si>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</si>
  <si>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</si>
  <si>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</si>
  <si>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</si>
  <si>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</si>
  <si>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</si>
  <si>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</si>
  <si>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</si>
  <si>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</si>
  <si>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</si>
  <si>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</si>
  <si>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</si>
  <si>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</si>
  <si>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</si>
  <si>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</si>
  <si>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</si>
  <si>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</si>
  <si>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</si>
  <si>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</si>
  <si>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</si>
  <si>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ŠIFRA</t>
  </si>
  <si>
    <t>MODEL / KOMERCIJALNI NAZIV</t>
  </si>
  <si>
    <t>KATALOŠKI BROJ</t>
  </si>
  <si>
    <t>Karotidni stentovi (monorail – rapid exchange dizajn) sa ćelijama zatvorenog dizajna, izrađeni od nerđajućeg čelika ili legura, sa sistemom za distalnu protekciju</t>
  </si>
  <si>
    <t>BOSTON</t>
  </si>
  <si>
    <t>Karotidni stentovi (monorail – rapid exchange dizajn) sa ćelijama zatvorenog dizajna, izrađeni od nitinola, cilidričnog i konusnog oblika, sa sistemom za distalnu protekciju</t>
  </si>
  <si>
    <t>ABBOTT</t>
  </si>
  <si>
    <t>Karotidni stentovi (monorail – rapid exchange dizajn) sa ćelijama otvorenog dizajna, izrađeni od nitinola, EXPRT tehnologija (Exact Placement Release Technology), sa sistemom za distalnu protekciju</t>
  </si>
  <si>
    <t>EV3</t>
  </si>
  <si>
    <t>Karotidni stentovi (monorail – rapid exchange dizajn) sa ćelijama otvorenog, segmentiranog dizajna, izrađeni od nitinola, sa sistemom za distalnu protekciju</t>
  </si>
  <si>
    <t>CORDIS</t>
  </si>
  <si>
    <t>Karotidni stentovi (monorail – rapid exchange dizajn) sa ćelijama hibridnog dizajna, izrađeni od nitinola, sa sistemom za proksimalnu protekciju</t>
  </si>
  <si>
    <t>MEDTRONIC</t>
  </si>
  <si>
    <t>BKT15006</t>
  </si>
  <si>
    <t>Dilatacioni karotidni balon</t>
  </si>
  <si>
    <t>Aviator Plus PTA Balloon Dilatation Catheter / Balon kateter, PTA</t>
  </si>
  <si>
    <t>424-xxxx W</t>
  </si>
  <si>
    <t>BKT15007</t>
  </si>
  <si>
    <t>Tvrda žica -  Žica – vodič,  veće čvrstine (stiff žica),  pravog (straight) vrha</t>
  </si>
  <si>
    <t>Radifocus Guide Wire M / Žica vodič</t>
  </si>
  <si>
    <t>TERUMO</t>
  </si>
  <si>
    <t>RFPS35xx3M</t>
  </si>
  <si>
    <t>BKT15008</t>
  </si>
  <si>
    <t>Uvodnik (Sheath)  pravog i zakrivljenog vrha (multipurpose oblik)</t>
  </si>
  <si>
    <t xml:space="preserve"> Brite Tip Catheter Sheath Introducer / Sistem za uvođenje katetera</t>
  </si>
  <si>
    <t>401-x90M</t>
  </si>
  <si>
    <t>STT15024</t>
  </si>
  <si>
    <t>Periferni stentovi premontirani na balon sa ćelijama zatvorenog dizajna</t>
  </si>
  <si>
    <t>Omnilink Elite - Peripheral Stent System / Stent sistem, periferni</t>
  </si>
  <si>
    <t xml:space="preserve">110xx-xx </t>
  </si>
  <si>
    <t>STT15025</t>
  </si>
  <si>
    <t>Periferni stentovi premontirani na balon sa ćelijama otvorenog dizajna</t>
  </si>
  <si>
    <t>Assurant Cobalt Over-The-Wire Iliac Stent System / Stent sistem, vaskularni, periferni</t>
  </si>
  <si>
    <t>ASCxx0L;ASCxx0S</t>
  </si>
  <si>
    <t>STT15026</t>
  </si>
  <si>
    <t>Renalni stentovi premontirani na balon</t>
  </si>
  <si>
    <t>RX Herculink Elite Peripheral Stent System / Stent sistem, periferni</t>
  </si>
  <si>
    <t>10115xx-xx</t>
  </si>
  <si>
    <t>STT15027</t>
  </si>
  <si>
    <t>Samooslobađajući perifeni stentovi izrađeni od nitinola, monorail – rapid exchange sistem</t>
  </si>
  <si>
    <t>Misago Peripheral Self-Expanding Stent System / Stent sistem, periferni samooslobađajući</t>
  </si>
  <si>
    <t>SX-VXA0xx0LN</t>
  </si>
  <si>
    <t>STT15028</t>
  </si>
  <si>
    <t>Samooslobađajući perifeni stentovi izrađeni od nitinola, OTW sistem</t>
  </si>
  <si>
    <t>Epic Self-Expanding Nitinol vascular stent / Stent sistem, vaskularni, periferni</t>
  </si>
  <si>
    <t>BOSTON, SAD</t>
  </si>
  <si>
    <t>H49390540xxxxx</t>
  </si>
  <si>
    <t>STT15029</t>
  </si>
  <si>
    <t>Bifurkacioni periferni stentovi  premontirani  na dva balona za  primenu u potkolenim arterijama</t>
  </si>
  <si>
    <t>Nile CroCo Intra-coronary Stent / Stent sistem, koronarni</t>
  </si>
  <si>
    <t>MINVASYS</t>
  </si>
  <si>
    <t>STNC000xx</t>
  </si>
  <si>
    <t>STT15030</t>
  </si>
  <si>
    <t>Nepokriveni samooslobađajući stentovi ili balon oslobađajući nepokriveni stentovi ili nepokriveni stentovi koji se montiraju na balon, za koarktaciju aorte za stenozu luka aorte i za stenozu glavnih grana plućne arterije</t>
  </si>
  <si>
    <t xml:space="preserve">PALMAZ GENESIS / Stent sistem, vaskularni, periferni </t>
  </si>
  <si>
    <t>P308E, P4014, P5014</t>
  </si>
  <si>
    <t>STT15031</t>
  </si>
  <si>
    <t>Vaskularni čep za embolizaciju (Vaskular Plug)</t>
  </si>
  <si>
    <t>Amplatzer Vascular  / Implant, vaskularni, za embolizaciju</t>
  </si>
  <si>
    <t>AGA Medical</t>
  </si>
  <si>
    <t xml:space="preserve">9-PLUG-0xx, 9-AVP2-0xx, 9-AVP038-00x </t>
  </si>
  <si>
    <t>STT15032</t>
  </si>
  <si>
    <t>Samooslobađajući periferni stentovi izrađeni od nitinola, OTW sistem, za dugačke lezije superficijalnoj i politealnoj arteriji</t>
  </si>
  <si>
    <t>Supera Peripheral Stent System / Stent sistem, vaskularni, periferni</t>
  </si>
  <si>
    <t>SE - 0x-xxx-xx0-6F, SE - 0x-xxx-120-G3</t>
  </si>
  <si>
    <t>komad</t>
  </si>
  <si>
    <t>VICOR</t>
  </si>
  <si>
    <t>HERMES SYSTEM</t>
  </si>
  <si>
    <t xml:space="preserve">AUSTROLINE </t>
  </si>
  <si>
    <t>GOSPER</t>
  </si>
  <si>
    <t>BIMED</t>
  </si>
  <si>
    <t>ECO TRADE BG</t>
  </si>
  <si>
    <t>404-1-110/15-30</t>
  </si>
  <si>
    <t>Karotidni i periferni stentovi za 2015. godinu</t>
  </si>
  <si>
    <t>Oblikovana po partijama, centralizovana</t>
  </si>
  <si>
    <t>Otvoreni</t>
  </si>
  <si>
    <t>Dobra</t>
  </si>
  <si>
    <t>Klasičan sektor</t>
  </si>
  <si>
    <t>KAROTIDNI I PERIFERNI STENTOVI ZA 2015. GODINU</t>
  </si>
  <si>
    <t>Najniža ponuđena cena</t>
  </si>
  <si>
    <t>STT15014 i STT15015</t>
  </si>
  <si>
    <t>Carotid WALLSTENT Monorail Endoprosthesis / Karotidni stent i FilterWire EZ Embolic Protection System / Žica vodič sa filterom embolektomiju</t>
  </si>
  <si>
    <t>H965SCH647xxx H749xxxxx-xxx 0</t>
  </si>
  <si>
    <t>STT15016 i STT15017</t>
  </si>
  <si>
    <t>XACT Carotid Stent System / Stent sistem, karotidni i Emboshield NAV6 Embolic Protection System / Sistem zaembolijsku protekciju</t>
  </si>
  <si>
    <t>XRX 0x0 xxS / T 2244x-19</t>
  </si>
  <si>
    <t>SEPX-x-xx-135 SPD2--0x0-xx0</t>
  </si>
  <si>
    <t>STT15018 i STT15019 i BKT15005</t>
  </si>
  <si>
    <t xml:space="preserve"> Protege Rx GPS Self-Expanding Nitinol Tapered&amp;Straight Stent / Karotidni stent i SpiderFX Embolic Protection Device / Sistem za embolijsku protekciju i InterFLEX Interventional Guidewires / Vodič žica</t>
  </si>
  <si>
    <t>STT15020 i STT15021</t>
  </si>
  <si>
    <t>Precise Pro RX Nitinol Stent System / Stent sistem, karotidni i  Angioguard RX Emboli Capture Guidewire / Žica vodič sa filterom za embolektomiju, sistem</t>
  </si>
  <si>
    <t>PCxxxxXCE x01814RE</t>
  </si>
  <si>
    <t>STT15022 i STT15023</t>
  </si>
  <si>
    <t>Cristallo Ideale Carotid self-expanding stent system / Stent sistem, vaskularni, periferni, samooslobađajući i MO.MA ULTRA Cerebral Protection Device / Sredstvo za cerebralnu zaštitu</t>
  </si>
  <si>
    <t>CRITxx xxx xxx, CRICxx xxx xxx MOMA130068Xx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</si>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</sst>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2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3" fillId="0" borderId="0" xfId="0" applyFont="1" applyAlignment="1">
      <alignment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49" fontId="3" fillId="7" borderId="10" xfId="55" applyNumberFormat="1" applyFont="1" applyFill="1" applyBorder="1" applyAlignment="1">
      <alignment horizontal="center" vertical="center" wrapText="1"/>
      <protection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3" fillId="35" borderId="10" xfId="55" applyFont="1" applyFill="1" applyBorder="1" applyAlignment="1">
      <alignment horizontal="center" vertical="center" wrapText="1"/>
      <protection/>
    </xf>
    <xf numFmtId="49" fontId="3" fillId="35" borderId="10" xfId="55" applyNumberFormat="1" applyFont="1" applyFill="1" applyBorder="1" applyAlignment="1">
      <alignment horizontal="center" vertical="center" wrapText="1"/>
      <protection/>
    </xf>
    <xf numFmtId="0" fontId="3" fillId="35" borderId="10" xfId="57" applyNumberFormat="1" applyFont="1" applyFill="1" applyBorder="1" applyAlignment="1">
      <alignment horizontal="center" vertical="center" wrapText="1"/>
      <protection/>
    </xf>
    <xf numFmtId="4" fontId="41" fillId="33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3" fillId="4" borderId="10" xfId="57" applyNumberFormat="1" applyFont="1" applyFill="1" applyBorder="1" applyAlignment="1">
      <alignment horizontal="center" vertical="center" wrapText="1"/>
      <protection/>
    </xf>
    <xf numFmtId="4" fontId="3" fillId="4" borderId="10" xfId="55" applyNumberFormat="1" applyFont="1" applyFill="1" applyBorder="1" applyAlignment="1">
      <alignment horizontal="center" vertical="center" wrapText="1"/>
      <protection/>
    </xf>
    <xf numFmtId="4" fontId="3" fillId="2" borderId="10" xfId="57" applyNumberFormat="1" applyFont="1" applyFill="1" applyBorder="1" applyAlignment="1">
      <alignment horizontal="center" vertical="center" wrapText="1"/>
      <protection/>
    </xf>
    <xf numFmtId="4" fontId="3" fillId="2" borderId="10" xfId="55" applyNumberFormat="1" applyFont="1" applyFill="1" applyBorder="1" applyAlignment="1">
      <alignment horizontal="center" vertical="center" wrapText="1"/>
      <protection/>
    </xf>
    <xf numFmtId="4" fontId="41" fillId="0" borderId="11" xfId="0" applyNumberFormat="1" applyFont="1" applyBorder="1" applyAlignment="1">
      <alignment vertical="center" wrapText="1"/>
    </xf>
    <xf numFmtId="4" fontId="41" fillId="0" borderId="12" xfId="0" applyNumberFormat="1" applyFont="1" applyBorder="1" applyAlignment="1">
      <alignment vertical="center" wrapText="1"/>
    </xf>
    <xf numFmtId="4" fontId="41" fillId="0" borderId="13" xfId="0" applyNumberFormat="1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3" fontId="41" fillId="0" borderId="17" xfId="0" applyNumberFormat="1" applyFont="1" applyBorder="1" applyAlignment="1">
      <alignment vertical="center" wrapText="1"/>
    </xf>
    <xf numFmtId="3" fontId="41" fillId="0" borderId="18" xfId="0" applyNumberFormat="1" applyFont="1" applyBorder="1" applyAlignment="1">
      <alignment vertical="center" wrapText="1"/>
    </xf>
    <xf numFmtId="3" fontId="41" fillId="0" borderId="19" xfId="0" applyNumberFormat="1" applyFont="1" applyBorder="1" applyAlignment="1">
      <alignment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4" fontId="3" fillId="2" borderId="20" xfId="57" applyNumberFormat="1" applyFont="1" applyFill="1" applyBorder="1" applyAlignment="1">
      <alignment horizontal="center" vertical="center" wrapText="1"/>
      <protection/>
    </xf>
    <xf numFmtId="0" fontId="0" fillId="35" borderId="20" xfId="0" applyFont="1" applyFill="1" applyBorder="1" applyAlignment="1">
      <alignment horizontal="center" vertical="center" wrapText="1"/>
    </xf>
    <xf numFmtId="4" fontId="3" fillId="4" borderId="20" xfId="57" applyNumberFormat="1" applyFont="1" applyFill="1" applyBorder="1" applyAlignment="1">
      <alignment horizontal="center" vertical="center" wrapText="1"/>
      <protection/>
    </xf>
    <xf numFmtId="0" fontId="3" fillId="0" borderId="20" xfId="57" applyNumberFormat="1" applyFont="1" applyFill="1" applyBorder="1" applyAlignment="1">
      <alignment horizontal="center" vertical="center" wrapText="1"/>
      <protection/>
    </xf>
    <xf numFmtId="0" fontId="48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" fontId="41" fillId="36" borderId="17" xfId="0" applyNumberFormat="1" applyFont="1" applyFill="1" applyBorder="1" applyAlignment="1">
      <alignment horizontal="center" vertical="center" wrapText="1"/>
    </xf>
    <xf numFmtId="4" fontId="41" fillId="36" borderId="22" xfId="0" applyNumberFormat="1" applyFont="1" applyFill="1" applyBorder="1" applyAlignment="1">
      <alignment horizontal="center" vertical="center" wrapText="1"/>
    </xf>
    <xf numFmtId="4" fontId="41" fillId="36" borderId="19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4" width="29.140625" style="0" customWidth="1"/>
    <col min="5" max="5" width="21.421875" style="0" customWidth="1"/>
    <col min="6" max="6" width="17.7109375" style="0" customWidth="1"/>
    <col min="7" max="7" width="12.28125" style="0" customWidth="1"/>
    <col min="8" max="8" width="15.57421875" style="0" customWidth="1"/>
    <col min="9" max="9" width="17.140625" style="0" customWidth="1"/>
    <col min="10" max="10" width="15.28125" style="0" customWidth="1"/>
    <col min="11" max="11" width="18.8515625" style="0" customWidth="1"/>
    <col min="12" max="12" width="23.140625" style="0" customWidth="1"/>
    <col min="13" max="13" width="20.8515625" style="0" customWidth="1"/>
    <col min="14" max="14" width="15.00390625" style="0" customWidth="1"/>
  </cols>
  <sheetData>
    <row r="1" spans="1:14" ht="30" customHeight="1">
      <c r="A1" s="49" t="s">
        <v>107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38.25">
      <c r="A2" s="2" t="s">
        <v>0</v>
      </c>
      <c r="B2" s="3" t="s">
        <v>29</v>
      </c>
      <c r="C2" s="4" t="s">
        <v>3</v>
      </c>
      <c r="D2" s="4" t="s">
        <v>30</v>
      </c>
      <c r="E2" s="15" t="s">
        <v>4</v>
      </c>
      <c r="F2" s="4" t="s">
        <v>31</v>
      </c>
      <c r="G2" s="15" t="s">
        <v>2</v>
      </c>
      <c r="H2" s="28" t="s">
        <v>5</v>
      </c>
      <c r="I2" s="28" t="s">
        <v>9</v>
      </c>
      <c r="J2" s="15" t="s">
        <v>6</v>
      </c>
      <c r="K2" s="15" t="s">
        <v>8</v>
      </c>
      <c r="L2" s="15" t="s">
        <v>10</v>
      </c>
      <c r="M2" s="5" t="s">
        <v>1</v>
      </c>
      <c r="N2" s="5" t="s">
        <v>7</v>
      </c>
    </row>
    <row r="3" spans="1:14" ht="76.5" customHeight="1">
      <c r="A3" s="20">
        <v>1</v>
      </c>
      <c r="B3" s="22" t="s">
        <v>109</v>
      </c>
      <c r="C3" s="46" t="s">
        <v>32</v>
      </c>
      <c r="D3" s="23" t="s">
        <v>110</v>
      </c>
      <c r="E3" s="23" t="s">
        <v>33</v>
      </c>
      <c r="F3" s="23" t="s">
        <v>111</v>
      </c>
      <c r="G3" s="27" t="s">
        <v>94</v>
      </c>
      <c r="H3" s="47">
        <v>160000</v>
      </c>
      <c r="I3" s="45">
        <v>159990</v>
      </c>
      <c r="J3" s="48"/>
      <c r="K3" s="47">
        <f>H3*J3</f>
        <v>0</v>
      </c>
      <c r="L3" s="45">
        <f>I3*J3</f>
        <v>0</v>
      </c>
      <c r="M3" s="24" t="s">
        <v>95</v>
      </c>
      <c r="N3" s="1">
        <v>1</v>
      </c>
    </row>
    <row r="4" spans="1:14" ht="76.5">
      <c r="A4" s="20">
        <v>2</v>
      </c>
      <c r="B4" s="22" t="s">
        <v>112</v>
      </c>
      <c r="C4" s="23" t="s">
        <v>34</v>
      </c>
      <c r="D4" s="23" t="s">
        <v>113</v>
      </c>
      <c r="E4" s="23" t="s">
        <v>35</v>
      </c>
      <c r="F4" s="23" t="s">
        <v>114</v>
      </c>
      <c r="G4" s="27" t="s">
        <v>94</v>
      </c>
      <c r="H4" s="30">
        <v>136500</v>
      </c>
      <c r="I4" s="32">
        <v>136499</v>
      </c>
      <c r="J4" s="18"/>
      <c r="K4" s="30">
        <f aca="true" t="shared" si="0" ref="K4:K19">H4*J4</f>
        <v>0</v>
      </c>
      <c r="L4" s="32">
        <f aca="true" t="shared" si="1" ref="L4:L19">I4*J4</f>
        <v>0</v>
      </c>
      <c r="M4" s="24" t="s">
        <v>96</v>
      </c>
      <c r="N4" s="1">
        <v>1</v>
      </c>
    </row>
    <row r="5" spans="1:14" ht="89.25">
      <c r="A5" s="21">
        <v>3</v>
      </c>
      <c r="B5" s="25" t="s">
        <v>116</v>
      </c>
      <c r="C5" s="26" t="s">
        <v>36</v>
      </c>
      <c r="D5" s="25" t="s">
        <v>117</v>
      </c>
      <c r="E5" s="25" t="s">
        <v>37</v>
      </c>
      <c r="F5" s="25" t="s">
        <v>115</v>
      </c>
      <c r="G5" s="27" t="s">
        <v>94</v>
      </c>
      <c r="H5" s="31">
        <v>158500</v>
      </c>
      <c r="I5" s="33">
        <v>158400</v>
      </c>
      <c r="J5" s="19"/>
      <c r="K5" s="30">
        <f t="shared" si="0"/>
        <v>0</v>
      </c>
      <c r="L5" s="32">
        <f t="shared" si="1"/>
        <v>0</v>
      </c>
      <c r="M5" s="29" t="s">
        <v>97</v>
      </c>
      <c r="N5" s="11">
        <v>1</v>
      </c>
    </row>
    <row r="6" spans="1:14" ht="76.5">
      <c r="A6" s="21">
        <v>4</v>
      </c>
      <c r="B6" s="25" t="s">
        <v>118</v>
      </c>
      <c r="C6" s="26" t="s">
        <v>38</v>
      </c>
      <c r="D6" s="25" t="s">
        <v>119</v>
      </c>
      <c r="E6" s="25" t="s">
        <v>39</v>
      </c>
      <c r="F6" s="25" t="s">
        <v>120</v>
      </c>
      <c r="G6" s="27" t="s">
        <v>94</v>
      </c>
      <c r="H6" s="31">
        <v>139500</v>
      </c>
      <c r="I6" s="33">
        <v>139490</v>
      </c>
      <c r="J6" s="19"/>
      <c r="K6" s="30">
        <f t="shared" si="0"/>
        <v>0</v>
      </c>
      <c r="L6" s="32">
        <f t="shared" si="1"/>
        <v>0</v>
      </c>
      <c r="M6" s="29" t="s">
        <v>98</v>
      </c>
      <c r="N6" s="11">
        <v>1</v>
      </c>
    </row>
    <row r="7" spans="1:14" ht="89.25">
      <c r="A7" s="21">
        <v>5</v>
      </c>
      <c r="B7" s="25" t="s">
        <v>121</v>
      </c>
      <c r="C7" s="26" t="s">
        <v>40</v>
      </c>
      <c r="D7" s="25" t="s">
        <v>122</v>
      </c>
      <c r="E7" s="25" t="s">
        <v>41</v>
      </c>
      <c r="F7" s="25" t="s">
        <v>123</v>
      </c>
      <c r="G7" s="27" t="s">
        <v>94</v>
      </c>
      <c r="H7" s="31">
        <v>154300</v>
      </c>
      <c r="I7" s="33">
        <v>154200</v>
      </c>
      <c r="J7" s="19"/>
      <c r="K7" s="30">
        <f t="shared" si="0"/>
        <v>0</v>
      </c>
      <c r="L7" s="32">
        <f t="shared" si="1"/>
        <v>0</v>
      </c>
      <c r="M7" s="29" t="s">
        <v>99</v>
      </c>
      <c r="N7" s="11">
        <v>1</v>
      </c>
    </row>
    <row r="8" spans="1:14" ht="38.25">
      <c r="A8" s="21">
        <v>6</v>
      </c>
      <c r="B8" s="25" t="s">
        <v>42</v>
      </c>
      <c r="C8" s="26" t="s">
        <v>43</v>
      </c>
      <c r="D8" s="25" t="s">
        <v>44</v>
      </c>
      <c r="E8" s="25" t="s">
        <v>39</v>
      </c>
      <c r="F8" s="25" t="s">
        <v>45</v>
      </c>
      <c r="G8" s="27" t="s">
        <v>94</v>
      </c>
      <c r="H8" s="31">
        <v>11500</v>
      </c>
      <c r="I8" s="33">
        <v>10500</v>
      </c>
      <c r="J8" s="19"/>
      <c r="K8" s="30">
        <f t="shared" si="0"/>
        <v>0</v>
      </c>
      <c r="L8" s="32">
        <f t="shared" si="1"/>
        <v>0</v>
      </c>
      <c r="M8" s="29" t="s">
        <v>98</v>
      </c>
      <c r="N8" s="11">
        <v>2</v>
      </c>
    </row>
    <row r="9" spans="1:14" ht="38.25">
      <c r="A9" s="21">
        <v>7</v>
      </c>
      <c r="B9" s="25" t="s">
        <v>46</v>
      </c>
      <c r="C9" s="26" t="s">
        <v>47</v>
      </c>
      <c r="D9" s="25" t="s">
        <v>48</v>
      </c>
      <c r="E9" s="25" t="s">
        <v>49</v>
      </c>
      <c r="F9" s="25" t="s">
        <v>50</v>
      </c>
      <c r="G9" s="27" t="s">
        <v>94</v>
      </c>
      <c r="H9" s="31">
        <v>2400</v>
      </c>
      <c r="I9" s="33">
        <v>2090</v>
      </c>
      <c r="J9" s="19"/>
      <c r="K9" s="30">
        <f t="shared" si="0"/>
        <v>0</v>
      </c>
      <c r="L9" s="32">
        <f t="shared" si="1"/>
        <v>0</v>
      </c>
      <c r="M9" s="29" t="s">
        <v>100</v>
      </c>
      <c r="N9" s="11">
        <v>3</v>
      </c>
    </row>
    <row r="10" spans="1:14" ht="38.25">
      <c r="A10" s="21">
        <v>8</v>
      </c>
      <c r="B10" s="25" t="s">
        <v>51</v>
      </c>
      <c r="C10" s="26" t="s">
        <v>52</v>
      </c>
      <c r="D10" s="25" t="s">
        <v>53</v>
      </c>
      <c r="E10" s="25" t="s">
        <v>39</v>
      </c>
      <c r="F10" s="25" t="s">
        <v>54</v>
      </c>
      <c r="G10" s="27" t="s">
        <v>94</v>
      </c>
      <c r="H10" s="31">
        <v>2245</v>
      </c>
      <c r="I10" s="33">
        <v>2190</v>
      </c>
      <c r="J10" s="19"/>
      <c r="K10" s="30">
        <f t="shared" si="0"/>
        <v>0</v>
      </c>
      <c r="L10" s="32">
        <f t="shared" si="1"/>
        <v>0</v>
      </c>
      <c r="M10" s="24" t="s">
        <v>98</v>
      </c>
      <c r="N10" s="1">
        <v>1</v>
      </c>
    </row>
    <row r="11" spans="1:14" ht="38.25">
      <c r="A11" s="21">
        <v>9</v>
      </c>
      <c r="B11" s="25" t="s">
        <v>55</v>
      </c>
      <c r="C11" s="26" t="s">
        <v>56</v>
      </c>
      <c r="D11" s="25" t="s">
        <v>57</v>
      </c>
      <c r="E11" s="25" t="s">
        <v>35</v>
      </c>
      <c r="F11" s="25" t="s">
        <v>58</v>
      </c>
      <c r="G11" s="27" t="s">
        <v>94</v>
      </c>
      <c r="H11" s="31">
        <v>24000</v>
      </c>
      <c r="I11" s="33">
        <v>22485</v>
      </c>
      <c r="J11" s="19"/>
      <c r="K11" s="30">
        <f t="shared" si="0"/>
        <v>0</v>
      </c>
      <c r="L11" s="32">
        <f t="shared" si="1"/>
        <v>0</v>
      </c>
      <c r="M11" s="29" t="s">
        <v>96</v>
      </c>
      <c r="N11" s="11">
        <v>2</v>
      </c>
    </row>
    <row r="12" spans="1:14" ht="38.25">
      <c r="A12" s="21">
        <v>10</v>
      </c>
      <c r="B12" s="25" t="s">
        <v>59</v>
      </c>
      <c r="C12" s="26" t="s">
        <v>60</v>
      </c>
      <c r="D12" s="25" t="s">
        <v>61</v>
      </c>
      <c r="E12" s="25" t="s">
        <v>41</v>
      </c>
      <c r="F12" s="25" t="s">
        <v>62</v>
      </c>
      <c r="G12" s="27" t="s">
        <v>94</v>
      </c>
      <c r="H12" s="31">
        <v>28500</v>
      </c>
      <c r="I12" s="33">
        <v>27450</v>
      </c>
      <c r="J12" s="19"/>
      <c r="K12" s="30">
        <f t="shared" si="0"/>
        <v>0</v>
      </c>
      <c r="L12" s="32">
        <f t="shared" si="1"/>
        <v>0</v>
      </c>
      <c r="M12" s="29" t="s">
        <v>99</v>
      </c>
      <c r="N12" s="11">
        <v>1</v>
      </c>
    </row>
    <row r="13" spans="1:14" ht="38.25">
      <c r="A13" s="21">
        <v>12</v>
      </c>
      <c r="B13" s="25" t="s">
        <v>63</v>
      </c>
      <c r="C13" s="26" t="s">
        <v>64</v>
      </c>
      <c r="D13" s="25" t="s">
        <v>65</v>
      </c>
      <c r="E13" s="25" t="s">
        <v>35</v>
      </c>
      <c r="F13" s="25" t="s">
        <v>66</v>
      </c>
      <c r="G13" s="27" t="s">
        <v>94</v>
      </c>
      <c r="H13" s="31">
        <v>25900</v>
      </c>
      <c r="I13" s="33">
        <v>22485</v>
      </c>
      <c r="J13" s="19"/>
      <c r="K13" s="30">
        <f t="shared" si="0"/>
        <v>0</v>
      </c>
      <c r="L13" s="32">
        <f t="shared" si="1"/>
        <v>0</v>
      </c>
      <c r="M13" s="29" t="s">
        <v>96</v>
      </c>
      <c r="N13" s="11">
        <v>3</v>
      </c>
    </row>
    <row r="14" spans="1:14" ht="51">
      <c r="A14" s="21">
        <v>13</v>
      </c>
      <c r="B14" s="25" t="s">
        <v>67</v>
      </c>
      <c r="C14" s="26" t="s">
        <v>68</v>
      </c>
      <c r="D14" s="25" t="s">
        <v>69</v>
      </c>
      <c r="E14" s="25" t="s">
        <v>49</v>
      </c>
      <c r="F14" s="25" t="s">
        <v>70</v>
      </c>
      <c r="G14" s="27" t="s">
        <v>94</v>
      </c>
      <c r="H14" s="31">
        <v>76000</v>
      </c>
      <c r="I14" s="33">
        <v>59990</v>
      </c>
      <c r="J14" s="19"/>
      <c r="K14" s="30">
        <f t="shared" si="0"/>
        <v>0</v>
      </c>
      <c r="L14" s="32">
        <f t="shared" si="1"/>
        <v>0</v>
      </c>
      <c r="M14" s="29" t="s">
        <v>100</v>
      </c>
      <c r="N14" s="11">
        <v>2</v>
      </c>
    </row>
    <row r="15" spans="1:14" ht="38.25">
      <c r="A15" s="21">
        <v>14</v>
      </c>
      <c r="B15" s="25" t="s">
        <v>71</v>
      </c>
      <c r="C15" s="26" t="s">
        <v>72</v>
      </c>
      <c r="D15" s="25" t="s">
        <v>73</v>
      </c>
      <c r="E15" s="25" t="s">
        <v>74</v>
      </c>
      <c r="F15" s="25" t="s">
        <v>75</v>
      </c>
      <c r="G15" s="27" t="s">
        <v>94</v>
      </c>
      <c r="H15" s="31">
        <v>37500</v>
      </c>
      <c r="I15" s="33">
        <v>35890</v>
      </c>
      <c r="J15" s="19"/>
      <c r="K15" s="30">
        <f t="shared" si="0"/>
        <v>0</v>
      </c>
      <c r="L15" s="32">
        <f t="shared" si="1"/>
        <v>0</v>
      </c>
      <c r="M15" s="29" t="s">
        <v>95</v>
      </c>
      <c r="N15" s="11">
        <v>2</v>
      </c>
    </row>
    <row r="16" spans="1:14" ht="38.25">
      <c r="A16" s="21">
        <v>16</v>
      </c>
      <c r="B16" s="25" t="s">
        <v>76</v>
      </c>
      <c r="C16" s="26" t="s">
        <v>77</v>
      </c>
      <c r="D16" s="25" t="s">
        <v>78</v>
      </c>
      <c r="E16" s="25" t="s">
        <v>79</v>
      </c>
      <c r="F16" s="25" t="s">
        <v>80</v>
      </c>
      <c r="G16" s="27" t="s">
        <v>94</v>
      </c>
      <c r="H16" s="31">
        <v>47500</v>
      </c>
      <c r="I16" s="33">
        <v>47400</v>
      </c>
      <c r="J16" s="19"/>
      <c r="K16" s="30">
        <f t="shared" si="0"/>
        <v>0</v>
      </c>
      <c r="L16" s="32">
        <f t="shared" si="1"/>
        <v>0</v>
      </c>
      <c r="M16" s="29" t="s">
        <v>97</v>
      </c>
      <c r="N16" s="11">
        <v>1</v>
      </c>
    </row>
    <row r="17" spans="1:14" ht="89.25">
      <c r="A17" s="21">
        <v>18</v>
      </c>
      <c r="B17" s="25" t="s">
        <v>81</v>
      </c>
      <c r="C17" s="26" t="s">
        <v>82</v>
      </c>
      <c r="D17" s="25" t="s">
        <v>83</v>
      </c>
      <c r="E17" s="25" t="s">
        <v>39</v>
      </c>
      <c r="F17" s="25" t="s">
        <v>84</v>
      </c>
      <c r="G17" s="27" t="s">
        <v>94</v>
      </c>
      <c r="H17" s="31">
        <v>59000</v>
      </c>
      <c r="I17" s="33">
        <v>58970</v>
      </c>
      <c r="J17" s="19"/>
      <c r="K17" s="30">
        <f t="shared" si="0"/>
        <v>0</v>
      </c>
      <c r="L17" s="32">
        <f t="shared" si="1"/>
        <v>0</v>
      </c>
      <c r="M17" s="29" t="s">
        <v>98</v>
      </c>
      <c r="N17" s="11">
        <v>1</v>
      </c>
    </row>
    <row r="18" spans="1:14" ht="38.25">
      <c r="A18" s="21">
        <v>20</v>
      </c>
      <c r="B18" s="25" t="s">
        <v>85</v>
      </c>
      <c r="C18" s="26" t="s">
        <v>86</v>
      </c>
      <c r="D18" s="25" t="s">
        <v>87</v>
      </c>
      <c r="E18" s="25" t="s">
        <v>88</v>
      </c>
      <c r="F18" s="25" t="s">
        <v>89</v>
      </c>
      <c r="G18" s="27" t="s">
        <v>94</v>
      </c>
      <c r="H18" s="31">
        <v>87000</v>
      </c>
      <c r="I18" s="33">
        <v>87000</v>
      </c>
      <c r="J18" s="19"/>
      <c r="K18" s="30">
        <f t="shared" si="0"/>
        <v>0</v>
      </c>
      <c r="L18" s="32">
        <f t="shared" si="1"/>
        <v>0</v>
      </c>
      <c r="M18" s="29" t="s">
        <v>98</v>
      </c>
      <c r="N18" s="11">
        <v>1</v>
      </c>
    </row>
    <row r="19" spans="1:14" ht="51">
      <c r="A19" s="21">
        <v>21</v>
      </c>
      <c r="B19" s="25" t="s">
        <v>90</v>
      </c>
      <c r="C19" s="26" t="s">
        <v>91</v>
      </c>
      <c r="D19" s="25" t="s">
        <v>92</v>
      </c>
      <c r="E19" s="25" t="s">
        <v>35</v>
      </c>
      <c r="F19" s="25" t="s">
        <v>93</v>
      </c>
      <c r="G19" s="27" t="s">
        <v>94</v>
      </c>
      <c r="H19" s="31">
        <v>80000</v>
      </c>
      <c r="I19" s="33">
        <v>79999</v>
      </c>
      <c r="J19" s="19"/>
      <c r="K19" s="30">
        <f t="shared" si="0"/>
        <v>0</v>
      </c>
      <c r="L19" s="32">
        <f t="shared" si="1"/>
        <v>0</v>
      </c>
      <c r="M19" s="29" t="s">
        <v>96</v>
      </c>
      <c r="N19" s="11">
        <v>2</v>
      </c>
    </row>
    <row r="20" spans="1:14" ht="13.5" thickBot="1">
      <c r="A20" s="12"/>
      <c r="B20" s="12"/>
      <c r="C20" s="12"/>
      <c r="D20" s="12"/>
      <c r="E20" s="12"/>
      <c r="F20" s="12"/>
      <c r="G20" s="12"/>
      <c r="H20" s="12"/>
      <c r="I20" s="12"/>
      <c r="J20" s="13"/>
      <c r="K20" s="14"/>
      <c r="L20" s="14"/>
      <c r="M20" s="6"/>
      <c r="N20" s="6"/>
    </row>
    <row r="21" spans="1:14" ht="24">
      <c r="A21" s="12"/>
      <c r="B21" s="7"/>
      <c r="C21" s="8"/>
      <c r="D21" s="9"/>
      <c r="E21" s="9"/>
      <c r="F21" s="12"/>
      <c r="G21" s="12"/>
      <c r="H21" s="12"/>
      <c r="I21" s="12"/>
      <c r="J21" s="13"/>
      <c r="K21" s="37" t="s">
        <v>8</v>
      </c>
      <c r="L21" s="38" t="s">
        <v>10</v>
      </c>
      <c r="M21" s="39" t="s">
        <v>11</v>
      </c>
      <c r="N21" s="6"/>
    </row>
    <row r="22" spans="1:14" ht="39" thickBot="1">
      <c r="A22" s="6"/>
      <c r="B22" s="15" t="s">
        <v>12</v>
      </c>
      <c r="C22" s="10" t="s">
        <v>101</v>
      </c>
      <c r="D22" s="9"/>
      <c r="E22" s="15" t="s">
        <v>22</v>
      </c>
      <c r="F22" s="40" t="s">
        <v>124</v>
      </c>
      <c r="G22" s="9"/>
      <c r="H22" s="9"/>
      <c r="I22" s="9"/>
      <c r="J22" s="9"/>
      <c r="K22" s="34">
        <f>SUBTOTAL(9,K3:K19)</f>
        <v>0</v>
      </c>
      <c r="L22" s="35">
        <f>SUBTOTAL(9,L3:L19)</f>
        <v>0</v>
      </c>
      <c r="M22" s="36">
        <f>L22*1.1</f>
        <v>0</v>
      </c>
      <c r="N22" s="6"/>
    </row>
    <row r="23" spans="1:14" ht="13.5" thickBot="1">
      <c r="A23" s="6"/>
      <c r="B23" s="9"/>
      <c r="C23" s="9"/>
      <c r="D23" s="9"/>
      <c r="E23" s="9"/>
      <c r="F23" s="9"/>
      <c r="G23" s="9"/>
      <c r="H23" s="9"/>
      <c r="I23" s="9"/>
      <c r="J23" s="9"/>
      <c r="K23" s="51" t="s">
        <v>21</v>
      </c>
      <c r="L23" s="52"/>
      <c r="M23" s="53"/>
      <c r="N23" s="6"/>
    </row>
    <row r="24" spans="1:14" ht="26.25" thickBot="1">
      <c r="A24" s="6"/>
      <c r="B24" s="15" t="s">
        <v>13</v>
      </c>
      <c r="C24" s="16" t="s">
        <v>103</v>
      </c>
      <c r="D24" s="9"/>
      <c r="E24" s="15" t="s">
        <v>23</v>
      </c>
      <c r="F24" s="40" t="s">
        <v>125</v>
      </c>
      <c r="G24" s="9"/>
      <c r="H24" s="9"/>
      <c r="I24" s="9"/>
      <c r="J24" s="9"/>
      <c r="K24" s="41">
        <f>K22/1000</f>
        <v>0</v>
      </c>
      <c r="L24" s="42">
        <f>L22/1000</f>
        <v>0</v>
      </c>
      <c r="M24" s="43">
        <f>M22/1000</f>
        <v>0</v>
      </c>
      <c r="N24" s="6"/>
    </row>
    <row r="25" spans="1:14" ht="12.75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6"/>
      <c r="N25" s="6"/>
    </row>
    <row r="26" spans="1:14" ht="25.5">
      <c r="A26" s="6"/>
      <c r="B26" s="15" t="s">
        <v>15</v>
      </c>
      <c r="C26" s="16" t="s">
        <v>104</v>
      </c>
      <c r="D26" s="9"/>
      <c r="E26" s="15" t="s">
        <v>24</v>
      </c>
      <c r="F26" s="40" t="s">
        <v>125</v>
      </c>
      <c r="G26" s="9"/>
      <c r="H26" s="9"/>
      <c r="I26" s="9"/>
      <c r="J26" s="9"/>
      <c r="K26" s="9"/>
      <c r="L26" s="9"/>
      <c r="M26" s="6"/>
      <c r="N26" s="6"/>
    </row>
    <row r="27" spans="1:14" ht="12.75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6"/>
      <c r="N27" s="6"/>
    </row>
    <row r="28" spans="1:14" ht="25.5">
      <c r="A28" s="6"/>
      <c r="B28" s="15" t="s">
        <v>14</v>
      </c>
      <c r="C28" s="16" t="s">
        <v>105</v>
      </c>
      <c r="D28" s="9"/>
      <c r="E28" s="15" t="s">
        <v>26</v>
      </c>
      <c r="F28" s="40" t="s">
        <v>125</v>
      </c>
      <c r="G28" s="9"/>
      <c r="H28" s="9"/>
      <c r="I28" s="9"/>
      <c r="J28" s="9"/>
      <c r="K28" s="15" t="s">
        <v>19</v>
      </c>
      <c r="L28" s="44">
        <f>SUBTOTAL(101,N3:N19)</f>
        <v>1.5294117647058822</v>
      </c>
      <c r="M28" s="6"/>
      <c r="N28" s="6"/>
    </row>
    <row r="29" spans="1:14" ht="12.75">
      <c r="A29" s="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6"/>
      <c r="N29" s="6"/>
    </row>
    <row r="30" spans="1:14" ht="25.5">
      <c r="A30" s="6"/>
      <c r="B30" s="15" t="s">
        <v>16</v>
      </c>
      <c r="C30" s="10" t="s">
        <v>106</v>
      </c>
      <c r="D30" s="9"/>
      <c r="E30" s="15" t="s">
        <v>25</v>
      </c>
      <c r="F30" s="40" t="s">
        <v>125</v>
      </c>
      <c r="G30" s="9"/>
      <c r="H30" s="9"/>
      <c r="I30" s="9"/>
      <c r="J30" s="9"/>
      <c r="K30" s="15" t="s">
        <v>20</v>
      </c>
      <c r="L30" s="16" t="s">
        <v>108</v>
      </c>
      <c r="M30" s="6"/>
      <c r="N30" s="6"/>
    </row>
    <row r="31" spans="1:14" ht="12.75">
      <c r="A31" s="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</row>
    <row r="32" spans="1:14" ht="25.5">
      <c r="A32" s="6"/>
      <c r="B32" s="15" t="s">
        <v>17</v>
      </c>
      <c r="C32" s="10" t="s">
        <v>102</v>
      </c>
      <c r="D32" s="9"/>
      <c r="E32" s="15" t="s">
        <v>27</v>
      </c>
      <c r="F32" s="40" t="s">
        <v>125</v>
      </c>
      <c r="G32" s="9"/>
      <c r="H32" s="9"/>
      <c r="I32" s="9"/>
      <c r="J32" s="9"/>
      <c r="K32" s="9"/>
      <c r="L32" s="9"/>
      <c r="M32" s="6"/>
      <c r="N32" s="6"/>
    </row>
    <row r="33" spans="1:14" ht="12.75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6"/>
      <c r="N33" s="6"/>
    </row>
    <row r="34" spans="1:14" ht="25.5">
      <c r="A34" s="6"/>
      <c r="B34" s="15" t="s">
        <v>18</v>
      </c>
      <c r="C34" s="17">
        <v>33600000</v>
      </c>
      <c r="D34" s="9"/>
      <c r="E34" s="15" t="s">
        <v>28</v>
      </c>
      <c r="F34" s="40" t="s">
        <v>125</v>
      </c>
      <c r="G34" s="9"/>
      <c r="H34" s="9"/>
      <c r="I34" s="9"/>
      <c r="J34" s="9"/>
      <c r="K34" s="9"/>
      <c r="L34" s="9"/>
      <c r="M34" s="6"/>
      <c r="N34" s="6"/>
    </row>
    <row r="35" spans="1:14" ht="12.75">
      <c r="A35" s="6"/>
      <c r="B35" s="7"/>
      <c r="C35" s="8"/>
      <c r="D35" s="9"/>
      <c r="E35" s="9"/>
      <c r="F35" s="6"/>
      <c r="G35" s="9"/>
      <c r="H35" s="9"/>
      <c r="I35" s="9"/>
      <c r="J35" s="9"/>
      <c r="K35" s="9"/>
      <c r="L35" s="9"/>
      <c r="M35" s="6"/>
      <c r="N35" s="6"/>
    </row>
    <row r="37" ht="14.25">
      <c r="B37" s="54" t="s">
        <v>126</v>
      </c>
    </row>
  </sheetData>
  <sheetProtection/>
  <autoFilter ref="A2:N19"/>
  <mergeCells count="2">
    <mergeCell ref="A1:N1"/>
    <mergeCell ref="K23:M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2015-09-29T07:06:40Z</dcterms:modified>
  <cp:category/>
  <cp:version/>
  <cp:contentType/>
  <cp:contentStatus/>
</cp:coreProperties>
</file>